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17400" windowHeight="12150" tabRatio="932"/>
  </bookViews>
  <sheets>
    <sheet name="Master" sheetId="19" r:id="rId1"/>
    <sheet name="GS Nifty BeES" sheetId="1" r:id="rId2"/>
    <sheet name="GS Junior BeES" sheetId="2" r:id="rId3"/>
    <sheet name="GS Liquid BeES" sheetId="5" r:id="rId4"/>
    <sheet name="GS Bank BeES" sheetId="6" r:id="rId5"/>
    <sheet name="GS Gold BeES" sheetId="4" r:id="rId6"/>
    <sheet name="GS PSU Bank BeES" sheetId="3" r:id="rId7"/>
    <sheet name="GS Shariah BeES" sheetId="7" r:id="rId8"/>
    <sheet name="GS Hang Seng BeES" sheetId="8" r:id="rId9"/>
    <sheet name="GS Short Term Fund" sheetId="9" r:id="rId10"/>
    <sheet name="GS Infra BeES" sheetId="10" r:id="rId11"/>
    <sheet name="Goldman Sachs India Equity Fund" sheetId="31" r:id="rId12"/>
    <sheet name="GSIEF Derivative" sheetId="32" r:id="rId13"/>
    <sheet name="GS CNX500" sheetId="36" r:id="rId14"/>
  </sheets>
  <definedNames>
    <definedName name="_xlnm._FilterDatabase" localSheetId="11" hidden="1">'Goldman Sachs India Equity Fund'!$J$3:$T$70</definedName>
    <definedName name="_xlnm._FilterDatabase" localSheetId="13" hidden="1">'GS CNX500'!$A$5:$N$511</definedName>
    <definedName name="_xlnm.Print_Area" localSheetId="1">'GS Nifty BeES'!$A$1:$H$76</definedName>
    <definedName name="_xlnm.Print_Area" localSheetId="12">'GSIEF Derivative'!$A$1:$H$54</definedName>
  </definedNames>
  <calcPr calcId="125725"/>
</workbook>
</file>

<file path=xl/calcChain.xml><?xml version="1.0" encoding="utf-8"?>
<calcChain xmlns="http://schemas.openxmlformats.org/spreadsheetml/2006/main">
  <c r="G526" i="36"/>
  <c r="G511"/>
  <c r="G510"/>
  <c r="G509"/>
  <c r="G508"/>
  <c r="G507"/>
  <c r="G506"/>
  <c r="G505"/>
  <c r="G504"/>
  <c r="G503"/>
  <c r="G502"/>
  <c r="G501"/>
  <c r="G500"/>
  <c r="G499"/>
  <c r="G498"/>
  <c r="G497"/>
  <c r="G496"/>
  <c r="G495"/>
  <c r="G494"/>
  <c r="G493"/>
  <c r="G492"/>
  <c r="G491"/>
  <c r="G490"/>
  <c r="G489"/>
  <c r="G488"/>
  <c r="G487"/>
  <c r="G486"/>
  <c r="G485"/>
  <c r="G484"/>
  <c r="G483"/>
  <c r="G482"/>
  <c r="G481"/>
  <c r="G480"/>
  <c r="G479"/>
  <c r="G478"/>
  <c r="G477"/>
  <c r="G476"/>
  <c r="G475"/>
  <c r="G474"/>
  <c r="G473"/>
  <c r="G472"/>
  <c r="G471"/>
  <c r="G470"/>
  <c r="G469"/>
  <c r="G468"/>
  <c r="G467"/>
  <c r="G466"/>
  <c r="G465"/>
  <c r="G464"/>
  <c r="G463"/>
  <c r="G462"/>
  <c r="G461"/>
  <c r="G460"/>
  <c r="G459"/>
  <c r="G458"/>
  <c r="G457"/>
  <c r="G456"/>
  <c r="G455"/>
  <c r="G454"/>
  <c r="G453"/>
  <c r="G452"/>
  <c r="G451"/>
  <c r="G450"/>
  <c r="G449"/>
  <c r="G448"/>
  <c r="G447"/>
  <c r="G446"/>
  <c r="G445"/>
  <c r="G444"/>
  <c r="G443"/>
  <c r="G442"/>
  <c r="G441"/>
  <c r="G440"/>
  <c r="G439"/>
  <c r="G438"/>
  <c r="G437"/>
  <c r="G436"/>
  <c r="G435"/>
  <c r="G434"/>
  <c r="G433"/>
  <c r="G432"/>
  <c r="G431"/>
  <c r="G430"/>
  <c r="G429"/>
  <c r="G428"/>
  <c r="G427"/>
  <c r="G426"/>
  <c r="G425"/>
  <c r="G424"/>
  <c r="G423"/>
  <c r="G422"/>
  <c r="G421"/>
  <c r="G420"/>
  <c r="G419"/>
  <c r="G418"/>
  <c r="G417"/>
  <c r="G416"/>
  <c r="G415"/>
  <c r="G414"/>
  <c r="G413"/>
  <c r="G412"/>
  <c r="G411"/>
  <c r="G410"/>
  <c r="G409"/>
  <c r="G408"/>
  <c r="G407"/>
  <c r="G406"/>
  <c r="G405"/>
  <c r="G404"/>
  <c r="G403"/>
  <c r="G402"/>
  <c r="G401"/>
  <c r="G400"/>
  <c r="G399"/>
  <c r="G398"/>
  <c r="G397"/>
  <c r="G396"/>
  <c r="G395"/>
  <c r="G394"/>
  <c r="G393"/>
  <c r="G392"/>
  <c r="G391"/>
  <c r="G390"/>
  <c r="G389"/>
  <c r="G388"/>
  <c r="G387"/>
  <c r="G386"/>
  <c r="G385"/>
  <c r="G384"/>
  <c r="G383"/>
  <c r="G382"/>
  <c r="G381"/>
  <c r="G380"/>
  <c r="G379"/>
  <c r="G378"/>
  <c r="G377"/>
  <c r="G376"/>
  <c r="G375"/>
  <c r="G374"/>
  <c r="G373"/>
  <c r="G372"/>
  <c r="G371"/>
  <c r="G370"/>
  <c r="G369"/>
  <c r="G368"/>
  <c r="G367"/>
  <c r="G366"/>
  <c r="G365"/>
  <c r="G364"/>
  <c r="G363"/>
  <c r="G362"/>
  <c r="G361"/>
  <c r="G360"/>
  <c r="G359"/>
  <c r="G358"/>
  <c r="G357"/>
  <c r="G356"/>
  <c r="G355"/>
  <c r="G354"/>
  <c r="G353"/>
  <c r="G352"/>
  <c r="G351"/>
  <c r="G350"/>
  <c r="G349"/>
  <c r="G348"/>
  <c r="G347"/>
  <c r="G346"/>
  <c r="G345"/>
  <c r="G344"/>
  <c r="G343"/>
  <c r="G342"/>
  <c r="G341"/>
  <c r="G340"/>
  <c r="G339"/>
  <c r="G338"/>
  <c r="G337"/>
  <c r="G336"/>
  <c r="G335"/>
  <c r="G334"/>
  <c r="G333"/>
  <c r="G332"/>
  <c r="G331"/>
  <c r="G330"/>
  <c r="G329"/>
  <c r="G328"/>
  <c r="G327"/>
  <c r="G326"/>
  <c r="G325"/>
  <c r="G324"/>
  <c r="G323"/>
  <c r="G322"/>
  <c r="G321"/>
  <c r="G320"/>
  <c r="G319"/>
  <c r="G318"/>
  <c r="G317"/>
  <c r="G316"/>
  <c r="G315"/>
  <c r="G314"/>
  <c r="G313"/>
  <c r="G312"/>
  <c r="G311"/>
  <c r="G310"/>
  <c r="G309"/>
  <c r="G308"/>
  <c r="G307"/>
  <c r="G306"/>
  <c r="G305"/>
  <c r="G304"/>
  <c r="G303"/>
  <c r="G302"/>
  <c r="G301"/>
  <c r="G300"/>
  <c r="G299"/>
  <c r="G298"/>
  <c r="G297"/>
  <c r="G296"/>
  <c r="G295"/>
  <c r="G294"/>
  <c r="G293"/>
  <c r="G292"/>
  <c r="G291"/>
  <c r="G290"/>
  <c r="G289"/>
  <c r="G288"/>
  <c r="G287"/>
  <c r="G286"/>
  <c r="G285"/>
  <c r="G284"/>
  <c r="G283"/>
  <c r="G282"/>
  <c r="G281"/>
  <c r="G280"/>
  <c r="G279"/>
  <c r="G278"/>
  <c r="G277"/>
  <c r="G276"/>
  <c r="G275"/>
  <c r="G274"/>
  <c r="G273"/>
  <c r="G272"/>
  <c r="G271"/>
  <c r="G270"/>
  <c r="G269"/>
  <c r="G268"/>
  <c r="G267"/>
  <c r="G266"/>
  <c r="G265"/>
  <c r="G264"/>
  <c r="G263"/>
  <c r="G262"/>
  <c r="G261"/>
  <c r="G260"/>
  <c r="G259"/>
  <c r="G258"/>
  <c r="G257"/>
  <c r="G256"/>
  <c r="G255"/>
  <c r="G254"/>
  <c r="G253"/>
  <c r="G252"/>
  <c r="G251"/>
  <c r="G250"/>
  <c r="G249"/>
  <c r="G248"/>
  <c r="G247"/>
  <c r="G246"/>
  <c r="G245"/>
  <c r="G244"/>
  <c r="G243"/>
  <c r="G242"/>
  <c r="G241"/>
  <c r="G240"/>
  <c r="G239"/>
  <c r="G238"/>
  <c r="G237"/>
  <c r="G236"/>
  <c r="G235"/>
  <c r="G234"/>
  <c r="G233"/>
  <c r="G232"/>
  <c r="G231"/>
  <c r="G230"/>
  <c r="G229"/>
  <c r="G228"/>
  <c r="G227"/>
  <c r="G226"/>
  <c r="G225"/>
  <c r="G224"/>
  <c r="G223"/>
  <c r="G222"/>
  <c r="G221"/>
  <c r="G220"/>
  <c r="G219"/>
  <c r="G218"/>
  <c r="G217"/>
  <c r="G216"/>
  <c r="G215"/>
  <c r="G214"/>
  <c r="G213"/>
  <c r="G212"/>
  <c r="G211"/>
  <c r="G210"/>
  <c r="G209"/>
  <c r="G208"/>
  <c r="G207"/>
  <c r="G206"/>
  <c r="G205"/>
  <c r="G204"/>
  <c r="G203"/>
  <c r="G202"/>
  <c r="G201"/>
  <c r="G200"/>
  <c r="G199"/>
  <c r="G198"/>
  <c r="G197"/>
  <c r="G196"/>
  <c r="G195"/>
  <c r="G194"/>
  <c r="G193"/>
  <c r="G192"/>
  <c r="G191"/>
  <c r="G190"/>
  <c r="G189"/>
  <c r="G188"/>
  <c r="G187"/>
  <c r="G186"/>
  <c r="G185"/>
  <c r="G184"/>
  <c r="G183"/>
  <c r="G182"/>
  <c r="G181"/>
  <c r="G180"/>
  <c r="G179"/>
  <c r="G178"/>
  <c r="G177"/>
  <c r="G176"/>
  <c r="G175"/>
  <c r="G174"/>
  <c r="G173"/>
  <c r="G172"/>
  <c r="G171"/>
  <c r="G170"/>
  <c r="G169"/>
  <c r="G168"/>
  <c r="G167"/>
  <c r="G166"/>
  <c r="G165"/>
  <c r="G164"/>
  <c r="G163"/>
  <c r="G162"/>
  <c r="G161"/>
  <c r="G160"/>
  <c r="G159"/>
  <c r="G158"/>
  <c r="G157"/>
  <c r="G156"/>
  <c r="G155"/>
  <c r="G154"/>
  <c r="G153"/>
  <c r="G152"/>
  <c r="G151"/>
  <c r="G150"/>
  <c r="G149"/>
  <c r="G148"/>
  <c r="G147"/>
  <c r="G146"/>
  <c r="G145"/>
  <c r="G144"/>
  <c r="G143"/>
  <c r="G142"/>
  <c r="G141"/>
  <c r="G140"/>
  <c r="G139"/>
  <c r="G138"/>
  <c r="G137"/>
  <c r="G136"/>
  <c r="G135"/>
  <c r="G134"/>
  <c r="G133"/>
  <c r="G132"/>
  <c r="G131"/>
  <c r="G130"/>
  <c r="G129"/>
  <c r="G128"/>
  <c r="G127"/>
  <c r="G126"/>
  <c r="G125"/>
  <c r="G124"/>
  <c r="G123"/>
  <c r="G122"/>
  <c r="G121"/>
  <c r="G120"/>
  <c r="G119"/>
  <c r="G118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527" l="1"/>
  <c r="F527"/>
  <c r="G524"/>
  <c r="F524"/>
  <c r="G521"/>
  <c r="F521"/>
  <c r="G518"/>
  <c r="F518"/>
  <c r="A1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A382" s="1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A399" s="1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A416" s="1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A433" s="1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A450" s="1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A467" s="1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A484" s="1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A501" s="1"/>
  <c r="A502" s="1"/>
  <c r="A503" s="1"/>
  <c r="A504" s="1"/>
  <c r="A505" s="1"/>
  <c r="A506" s="1"/>
  <c r="A507" s="1"/>
  <c r="A508" s="1"/>
  <c r="A509" s="1"/>
  <c r="A510" s="1"/>
  <c r="A511" s="1"/>
</calcChain>
</file>

<file path=xl/sharedStrings.xml><?xml version="1.0" encoding="utf-8"?>
<sst xmlns="http://schemas.openxmlformats.org/spreadsheetml/2006/main" count="3261" uniqueCount="1623">
  <si>
    <t>CESC LTD</t>
  </si>
  <si>
    <t>PTC INDIA LTD</t>
  </si>
  <si>
    <t>PIDILITE INDUSTRIES LTD</t>
  </si>
  <si>
    <t>BALKRISHNA INDUSTRIES LTD</t>
  </si>
  <si>
    <t>ALUMINUM CORPORATION OF CHINA LTD</t>
  </si>
  <si>
    <t>CHINA CONSTRUCTION BANK CORPORATION</t>
  </si>
  <si>
    <t>INDUSTRIAL AND COMMERCIAL BANK OF CHINA LTD</t>
  </si>
  <si>
    <t>BANK OF CHINA LTD</t>
  </si>
  <si>
    <t>PETROCHINA CO. LTD</t>
  </si>
  <si>
    <t>CHINA LIFE INSURANCE CO. LTD</t>
  </si>
  <si>
    <t>CHINA PETROLEUM &amp; CHEMICAL CORPORATION</t>
  </si>
  <si>
    <t xml:space="preserve">SANDS CHINA LTD </t>
  </si>
  <si>
    <t>DDD</t>
  </si>
  <si>
    <t>DGR</t>
  </si>
  <si>
    <t>DWD</t>
  </si>
  <si>
    <t>DDV</t>
  </si>
  <si>
    <t>PING AN INSURANCE (GROUP) CO. OF CHINA LTD</t>
  </si>
  <si>
    <t>CHINA SHENHUA ENERGY CO. LTD</t>
  </si>
  <si>
    <t>BANK OF COMMUNICATIONS CO. LTD</t>
  </si>
  <si>
    <t>CHINA COAL ENERGY CO. LTD</t>
  </si>
  <si>
    <t>INE877F01012</t>
  </si>
  <si>
    <t>INE965H01011</t>
  </si>
  <si>
    <t>BAJAJ HOLDINGS &amp; INVESTMENT LTD</t>
  </si>
  <si>
    <t>KUNLUN ENERGY COMPANY LTD</t>
  </si>
  <si>
    <t>INE274J01014</t>
  </si>
  <si>
    <t>CITIC PACIFIC LTD</t>
  </si>
  <si>
    <t xml:space="preserve">CHINA RESOURCES ENTERPRISE LTD </t>
  </si>
  <si>
    <t xml:space="preserve">CATHAY PACIFIC AIRWAYS LTD </t>
  </si>
  <si>
    <t xml:space="preserve">HONG KONG EXCHANGES AND CLEARING LTD </t>
  </si>
  <si>
    <t xml:space="preserve">CNOOC LTD </t>
  </si>
  <si>
    <t xml:space="preserve">CHINA MOBILE LTD </t>
  </si>
  <si>
    <t xml:space="preserve">BOC HONG KONG (HOLDINGS) LTD </t>
  </si>
  <si>
    <t xml:space="preserve">BELLE INTERNATIONAL HOLDINGS LTD </t>
  </si>
  <si>
    <t xml:space="preserve">CHINA RESOURCES LAND LTD </t>
  </si>
  <si>
    <t xml:space="preserve">HENGAN INTERNATIONAL GROUP CO. LTD </t>
  </si>
  <si>
    <t xml:space="preserve">TENCENT HOLDINGS LTD </t>
  </si>
  <si>
    <t>Schemewise Monthly Portfolio Statement as on February 28, 2013</t>
  </si>
  <si>
    <t>Portfolio as on February 28, 2013</t>
  </si>
  <si>
    <t>Hedging Positions through Futures as on February 28, 2013</t>
  </si>
  <si>
    <t>For the month ended February 28, 2013 following details specified for hedging transactions through futures which have been squared off/expired:</t>
  </si>
  <si>
    <t>Other than Hedging Positions through Futures as on February 28, 2013</t>
  </si>
  <si>
    <t>For the month ended February 28, 2013 following details specified for non-hedging transactions through futures which have been squared off/expired:</t>
  </si>
  <si>
    <t>Hedging Positions through Put Options as on February 28, 2013</t>
  </si>
  <si>
    <t>For the month ended February 28, 2013 following details specified for hedging transactions through options which have already been exercised/expired :
Total Number of contracts entered into : NIL
Gross National value of contracts : NIL
Net Profit/Loss on all contracts (premium paid treated as loss) : NIL</t>
  </si>
  <si>
    <t>Other than Hedging Positions through Options as on February 28, 2013</t>
  </si>
  <si>
    <t>For the month ended February 28, 2013 following details specified with regrd to non-hedging transactions through options which have already been exercised/expired :
Total Number of contracts entered into : NIL
Gross National Value of contracts : NIL
Net Profit/Loss on all contracts (premium paid treated as loss) : NIL</t>
  </si>
  <si>
    <t>Hedging Positions through swaps as on February 28, 2013 - NIL</t>
  </si>
  <si>
    <t>BRITANNIA INDUTRIES LTD</t>
  </si>
  <si>
    <t>INE318A01026</t>
  </si>
  <si>
    <t>INE296A01016</t>
  </si>
  <si>
    <t>INE787D01026</t>
  </si>
  <si>
    <t>INE216A01022</t>
  </si>
  <si>
    <t>INE486A01013</t>
  </si>
  <si>
    <t>OIL INDIA LTD</t>
  </si>
  <si>
    <t>BAJAJ FINANCE LTD</t>
  </si>
  <si>
    <t>INE774D01024</t>
  </si>
  <si>
    <t>SITI CABLE NETWORK LTD</t>
  </si>
  <si>
    <t>7.00% CITIBANK N.A. (APRIL 30, 2013)</t>
  </si>
  <si>
    <t>7.25% CITIBANK N.A. (May 07, 2013)</t>
  </si>
  <si>
    <t>Goldman Sachs CNX Nifty Shariah Index Exchange Traded Scheme (GS Shariah BeES)</t>
  </si>
  <si>
    <t>(NIFTY INDEX FUTURE  - LONG FOR MARCH 2013 EXPIRING ON MARCH 28, 2013)</t>
  </si>
  <si>
    <t>Total Number of contracts where futures were bought : 524</t>
  </si>
  <si>
    <t>Total Number of contracts where futures were sold : 524</t>
  </si>
  <si>
    <t>Gross Notional Value of contracts where futures were bought : Rs 1569.77 lacs</t>
  </si>
  <si>
    <t>Gross Notional Value of contracts where futures were sold : Rs 1525.77 lacs</t>
  </si>
  <si>
    <t>Net Profit/Loss value on all contracts combined : Rs -44.00 lacs</t>
  </si>
  <si>
    <t>BMG5320C1082</t>
  </si>
  <si>
    <t>KOLTE - PATIL DEVELOPERS LTD</t>
  </si>
  <si>
    <t>INE094I01018</t>
  </si>
  <si>
    <t>CREDIT ANALYSIS AND RESEARCH LTD</t>
  </si>
  <si>
    <t>INE752H01013</t>
  </si>
  <si>
    <t>PC JEWELLER LTD</t>
  </si>
  <si>
    <t>INE785M01013</t>
  </si>
  <si>
    <t>Sr. No.</t>
  </si>
  <si>
    <t>ISIN</t>
  </si>
  <si>
    <t>Name of Instrument</t>
  </si>
  <si>
    <t>Quantity</t>
  </si>
  <si>
    <t>% to Net Assets</t>
  </si>
  <si>
    <t>INE154A01025</t>
  </si>
  <si>
    <t>INE002A01018</t>
  </si>
  <si>
    <t>INE009A01021</t>
  </si>
  <si>
    <t>INE090A01013</t>
  </si>
  <si>
    <t>INE001A01036</t>
  </si>
  <si>
    <t>INE040A01026</t>
  </si>
  <si>
    <t>INE018A01030</t>
  </si>
  <si>
    <t>INE467B01029</t>
  </si>
  <si>
    <t>INE062A01012</t>
  </si>
  <si>
    <t>INE030A01027</t>
  </si>
  <si>
    <t>INE213A01029</t>
  </si>
  <si>
    <t>INE155A01022</t>
  </si>
  <si>
    <t>INE101A01026</t>
  </si>
  <si>
    <t>INE397D01024</t>
  </si>
  <si>
    <t>INE238A01026</t>
  </si>
  <si>
    <t>INE081A01012</t>
  </si>
  <si>
    <t>INE044A01036</t>
  </si>
  <si>
    <t>INE917I01010</t>
  </si>
  <si>
    <t>INE237A01028</t>
  </si>
  <si>
    <t>INE522F01014</t>
  </si>
  <si>
    <t>INE733E01010</t>
  </si>
  <si>
    <t>INE047A01013</t>
  </si>
  <si>
    <t>INE089A01023</t>
  </si>
  <si>
    <t>INE075A01022</t>
  </si>
  <si>
    <t>INE257A01026</t>
  </si>
  <si>
    <t>INE059A01026</t>
  </si>
  <si>
    <t>INE481G01011</t>
  </si>
  <si>
    <t>INE043D01016</t>
  </si>
  <si>
    <t>INE158A01026</t>
  </si>
  <si>
    <t>INE585B01010</t>
  </si>
  <si>
    <t>INE021A01018</t>
  </si>
  <si>
    <t>INE245A01021</t>
  </si>
  <si>
    <t>INE129A01019</t>
  </si>
  <si>
    <t>INE752E01010</t>
  </si>
  <si>
    <t>INE749A01030</t>
  </si>
  <si>
    <t>INE038A01020</t>
  </si>
  <si>
    <t>INE079A01024</t>
  </si>
  <si>
    <t>INE860A01027</t>
  </si>
  <si>
    <t>INE910H01017</t>
  </si>
  <si>
    <t>INE326A01037</t>
  </si>
  <si>
    <t>INE012A01025</t>
  </si>
  <si>
    <t>INE028A01013</t>
  </si>
  <si>
    <t>INE160A01014</t>
  </si>
  <si>
    <t>INE455F01025</t>
  </si>
  <si>
    <t>INE029A01011</t>
  </si>
  <si>
    <t>INE271C01023</t>
  </si>
  <si>
    <t>INE015A01028</t>
  </si>
  <si>
    <t>INE036A01016</t>
  </si>
  <si>
    <t>INE205A01025</t>
  </si>
  <si>
    <t>INE003A01024</t>
  </si>
  <si>
    <t>Total</t>
  </si>
  <si>
    <t>*Classification as per SEBI Circular No.  MFD/CIR/14/18337/2002 dated 19th September 2002</t>
  </si>
  <si>
    <t>NOTES :</t>
  </si>
  <si>
    <t xml:space="preserve">1.   Total NPAs provided for </t>
  </si>
  <si>
    <t>Nil</t>
  </si>
  <si>
    <t>2.   Total value and percentage of  illiquid equity shares</t>
  </si>
  <si>
    <t>5.   Exposure to derivative instrument at the end of the month</t>
  </si>
  <si>
    <t>6.   Investment in foreign securities/ADRs/GDRs at the end of the month</t>
  </si>
  <si>
    <t>7.   Portfolio Turnover Ratio</t>
  </si>
  <si>
    <t>8.   Dividend declared during the month (Rs per unit)</t>
  </si>
  <si>
    <t>9.   Repo transactions in corporate debt securities</t>
  </si>
  <si>
    <t>Market value (Rs. in lakhs)</t>
  </si>
  <si>
    <t>EQUITY &amp; EQUITY RELATED INSTRUMENTS</t>
  </si>
  <si>
    <t>LISTED</t>
  </si>
  <si>
    <t>(a)</t>
  </si>
  <si>
    <t>(b)</t>
  </si>
  <si>
    <t>INE095A01012</t>
  </si>
  <si>
    <t>INE854D01016</t>
  </si>
  <si>
    <t>INE280A01028</t>
  </si>
  <si>
    <t>INE256A01028</t>
  </si>
  <si>
    <t>INE528G01019</t>
  </si>
  <si>
    <t>INE115A01026</t>
  </si>
  <si>
    <t>INE159A01016</t>
  </si>
  <si>
    <t>INE259A01022</t>
  </si>
  <si>
    <t>INE019A01020</t>
  </si>
  <si>
    <t>INE323A01026</t>
  </si>
  <si>
    <t>INE171A01011</t>
  </si>
  <si>
    <t>INE721A01013</t>
  </si>
  <si>
    <t>INE264A01014</t>
  </si>
  <si>
    <t>INE020B01018</t>
  </si>
  <si>
    <t>INE102D01028</t>
  </si>
  <si>
    <t>INE302A01020</t>
  </si>
  <si>
    <t>INE016A01026</t>
  </si>
  <si>
    <t>INE361B01024</t>
  </si>
  <si>
    <t>INE298A01020</t>
  </si>
  <si>
    <t>INE669E01016</t>
  </si>
  <si>
    <t>INE134E01011</t>
  </si>
  <si>
    <t>INE476A01014</t>
  </si>
  <si>
    <t>INE935A01035</t>
  </si>
  <si>
    <t>INE084A01016</t>
  </si>
  <si>
    <t>INE742F01042</t>
  </si>
  <si>
    <t>INE437A01024</t>
  </si>
  <si>
    <t>INE092A01019</t>
  </si>
  <si>
    <t>INE614G01033</t>
  </si>
  <si>
    <t>INE094A01015</t>
  </si>
  <si>
    <t>INE114A01011</t>
  </si>
  <si>
    <t>INE881D01027</t>
  </si>
  <si>
    <t>INE118A01012</t>
  </si>
  <si>
    <t>INE069A01017</t>
  </si>
  <si>
    <t>INE013A01015</t>
  </si>
  <si>
    <t>INE347G01014</t>
  </si>
  <si>
    <t>INE067A01029</t>
  </si>
  <si>
    <t>INE692A01016</t>
  </si>
  <si>
    <t>INE111A01017</t>
  </si>
  <si>
    <t>INE423A01024</t>
  </si>
  <si>
    <t>INE628A01036</t>
  </si>
  <si>
    <t>INE330H01018</t>
  </si>
  <si>
    <t>INE465A01025</t>
  </si>
  <si>
    <t>INE669C01028</t>
  </si>
  <si>
    <t>INE008A01015</t>
  </si>
  <si>
    <t>INE053A01029</t>
  </si>
  <si>
    <t>INE208A01029</t>
  </si>
  <si>
    <t>INE813H01021</t>
  </si>
  <si>
    <t>INE356A01018</t>
  </si>
  <si>
    <t>INE776C01039</t>
  </si>
  <si>
    <t>INE376G01013</t>
  </si>
  <si>
    <t>Goldman Sachs Nifty Exchange Traded Scheme (GS Nifty BeES)</t>
  </si>
  <si>
    <t>Goldman Sachs Nifty Junior Exchange Traded Scheme (GS Junior BeES)</t>
  </si>
  <si>
    <t>INE141A01014</t>
  </si>
  <si>
    <t>INE428A01015</t>
  </si>
  <si>
    <t>INE434A01013</t>
  </si>
  <si>
    <t>INE667A01018</t>
  </si>
  <si>
    <t>INE565A01014</t>
  </si>
  <si>
    <t>Gold</t>
  </si>
  <si>
    <t>Goldman Sachs Gold Exchange Traded Scheme (GS Gold BeES)</t>
  </si>
  <si>
    <t>Goldman Sachs PSU Bank Exchange Traded Scheme (GS PSU Bank BeES)</t>
  </si>
  <si>
    <t>7.   Average Maturity Period ( in days)</t>
  </si>
  <si>
    <t>8.   Dividend (Net) declared during the month (Rs per unit)</t>
  </si>
  <si>
    <t>COLLATERALISED BORROWING AND LENDING OBLIGATION</t>
  </si>
  <si>
    <t>Goldman Sachs Liquid Exchange Traded Scheme (GS Liquid BeES)</t>
  </si>
  <si>
    <t>Goldman Sachs Banking Index Exchange Traded Scheme (GS Bank BeES)</t>
  </si>
  <si>
    <t>GB0005405286</t>
  </si>
  <si>
    <t>HK0941009539</t>
  </si>
  <si>
    <t>CNE1000002H1</t>
  </si>
  <si>
    <t>CNE1000003G1</t>
  </si>
  <si>
    <t>HK0000069689</t>
  </si>
  <si>
    <t>KYG875721485</t>
  </si>
  <si>
    <t>HK0883013259</t>
  </si>
  <si>
    <t>CNE1000001Z5</t>
  </si>
  <si>
    <t>CNE1000003W8</t>
  </si>
  <si>
    <t>CNE1000002L3</t>
  </si>
  <si>
    <t>HK0016000132</t>
  </si>
  <si>
    <t>HK0013000119</t>
  </si>
  <si>
    <t>HK0001000014</t>
  </si>
  <si>
    <t>CNE1000002Q2</t>
  </si>
  <si>
    <t>HK0388045442</t>
  </si>
  <si>
    <t>CNE1000003X6</t>
  </si>
  <si>
    <t>HK0002007356</t>
  </si>
  <si>
    <t>HK0003000038</t>
  </si>
  <si>
    <t>CNE1000002R0</t>
  </si>
  <si>
    <t>HK0006000050</t>
  </si>
  <si>
    <t>HK2388011192</t>
  </si>
  <si>
    <t>HK0011000095</t>
  </si>
  <si>
    <t>HK0004000045</t>
  </si>
  <si>
    <t>HK0688002218</t>
  </si>
  <si>
    <t>KYG9431R1039</t>
  </si>
  <si>
    <t>BMG5485F1692</t>
  </si>
  <si>
    <t>KYG7800X1079</t>
  </si>
  <si>
    <t>KYG097021045</t>
  </si>
  <si>
    <t>HK0019000162</t>
  </si>
  <si>
    <t>HK0000049939</t>
  </si>
  <si>
    <t>HK0101000591</t>
  </si>
  <si>
    <t>KYG4402L1510</t>
  </si>
  <si>
    <t>HK0012000102</t>
  </si>
  <si>
    <t>CNE100000205</t>
  </si>
  <si>
    <t>KYG8878S1030</t>
  </si>
  <si>
    <t>HK0017000149</t>
  </si>
  <si>
    <t>HK0083000502</t>
  </si>
  <si>
    <t>HK0023000190</t>
  </si>
  <si>
    <t>HK0066009694</t>
  </si>
  <si>
    <t>KYG2108Y1052</t>
  </si>
  <si>
    <t>HK0836012952</t>
  </si>
  <si>
    <t>HK0291001490</t>
  </si>
  <si>
    <t>HK0144000764</t>
  </si>
  <si>
    <t>CNE100000528</t>
  </si>
  <si>
    <t>BMG2442N1048</t>
  </si>
  <si>
    <t>BMG3122U1457</t>
  </si>
  <si>
    <t>HK0293001514</t>
  </si>
  <si>
    <t>CNE1000001T8</t>
  </si>
  <si>
    <t>HK0267001375</t>
  </si>
  <si>
    <t>*Classification as provided by Hang Seng Indexes Company Limited, the Index provider</t>
  </si>
  <si>
    <t>6.   Investment in foreign securities/ADRs/GDRs at the end of the month (Rs. in Lakhs)</t>
  </si>
  <si>
    <t>Goldman Sachs Hang Seng  Exchange Traded Scheme (GS Hang Seng BeES)</t>
  </si>
  <si>
    <t>5.   Exposure to derivative instrument at the end of the month.</t>
  </si>
  <si>
    <t>Goldman Sachs Short Term Fund (GS Short Term Fund)</t>
  </si>
  <si>
    <t>INE848E01016</t>
  </si>
  <si>
    <t>INE226A01021</t>
  </si>
  <si>
    <t>INE121E01018</t>
  </si>
  <si>
    <t>INE814H01011</t>
  </si>
  <si>
    <t>INE151A01013</t>
  </si>
  <si>
    <t>INE821I01014</t>
  </si>
  <si>
    <t>INE875A01025</t>
  </si>
  <si>
    <t>IVRCL LTD</t>
  </si>
  <si>
    <t>INE701B01021</t>
  </si>
  <si>
    <t>Goldman Sachs Infrastructure Exchange Traded Scheme (GS Infra BeES)</t>
  </si>
  <si>
    <t>Sub - Industry Classification*</t>
  </si>
  <si>
    <t>(c)</t>
  </si>
  <si>
    <t>(d)</t>
  </si>
  <si>
    <t>(e)</t>
  </si>
  <si>
    <t>Sub - Industry Classification</t>
  </si>
  <si>
    <t>Quantity (Kgs)</t>
  </si>
  <si>
    <t>Rating</t>
  </si>
  <si>
    <t>Individual &amp; HUF</t>
  </si>
  <si>
    <t>Others</t>
  </si>
  <si>
    <t>Goldman Sachs Mutual Fund</t>
  </si>
  <si>
    <t xml:space="preserve">951-A, Rational House, Appasaheb Marathe Marg, Prabhadevi, Mumbai 400 025. 
</t>
  </si>
  <si>
    <t>Visit us at www.gsam.in</t>
  </si>
  <si>
    <t>YM02</t>
  </si>
  <si>
    <t>YM03</t>
  </si>
  <si>
    <t>YM07</t>
  </si>
  <si>
    <t>YM05</t>
  </si>
  <si>
    <t>YM04</t>
  </si>
  <si>
    <t>YM08</t>
  </si>
  <si>
    <t>YM09</t>
  </si>
  <si>
    <t>YM11</t>
  </si>
  <si>
    <t>NIL</t>
  </si>
  <si>
    <t>YM06</t>
  </si>
  <si>
    <t>YM10</t>
  </si>
  <si>
    <t>RDD</t>
  </si>
  <si>
    <t>RG</t>
  </si>
  <si>
    <t>RWD</t>
  </si>
  <si>
    <t>ITC LTD</t>
  </si>
  <si>
    <t>RELIANCE INDUSTRIES LTD</t>
  </si>
  <si>
    <t>ICICI BANK LTD</t>
  </si>
  <si>
    <t>HDFC BANK LTD</t>
  </si>
  <si>
    <t>INFOSYS LTD</t>
  </si>
  <si>
    <t>LARSEN &amp; TOUBRO LTD</t>
  </si>
  <si>
    <t>TATA CONSULTANCY SERVICES LTD</t>
  </si>
  <si>
    <t>HINDUSTAN UNILEVER LTD</t>
  </si>
  <si>
    <t>STATE BANK OF INDIA</t>
  </si>
  <si>
    <t>OIL &amp; NATURAL GAS CORPORATION LTD</t>
  </si>
  <si>
    <t>TATA MOTORS LTD</t>
  </si>
  <si>
    <t>BHARTI AIRTEL LTD</t>
  </si>
  <si>
    <t>AXIS BANK LTD</t>
  </si>
  <si>
    <t>TATA STEEL LTD</t>
  </si>
  <si>
    <t>SUN PHARMACEUTICALS INDUSTRIES LTD</t>
  </si>
  <si>
    <t>BAJAJ AUTO LTD</t>
  </si>
  <si>
    <t>KOTAK MAHINDRA BANK LTD</t>
  </si>
  <si>
    <t>DR. REDDY'S LABORATORIES LTD</t>
  </si>
  <si>
    <t>COAL INDIA LTD</t>
  </si>
  <si>
    <t>NTPC LTD</t>
  </si>
  <si>
    <t>GRASIM INDUSTRIES LTD</t>
  </si>
  <si>
    <t>ULTRATECH CEMENT LTD</t>
  </si>
  <si>
    <t>MARUTI SUZUKI INDIA LTD</t>
  </si>
  <si>
    <t>CIPLA LTD</t>
  </si>
  <si>
    <t>WIPRO LTD</t>
  </si>
  <si>
    <t>HERO MOTOCORP LTD</t>
  </si>
  <si>
    <t>BHARAT HEAVY ELECTRICALS LTD</t>
  </si>
  <si>
    <t>ASIAN PAINTS LTD</t>
  </si>
  <si>
    <t>TATA POWER COMPANY LTD</t>
  </si>
  <si>
    <t>POWER GRID CORPORATION OF INDIA LTD</t>
  </si>
  <si>
    <t>HCL TECHNOLOGIES LTD</t>
  </si>
  <si>
    <t>GAIL (INDIA) LTD</t>
  </si>
  <si>
    <t>AMBUJA CEMENTS LTD</t>
  </si>
  <si>
    <t>JINDAL STEEL &amp; POWER LTD</t>
  </si>
  <si>
    <t>CAIRN INDIA LTD</t>
  </si>
  <si>
    <t>LUPIN LTD</t>
  </si>
  <si>
    <t>ACC LTD</t>
  </si>
  <si>
    <t>BANK OF BARODA</t>
  </si>
  <si>
    <t>JAIPRAKASH ASSOCIATES LTD</t>
  </si>
  <si>
    <t>PUNJAB NATIONAL BANK</t>
  </si>
  <si>
    <t>RANBAXY LABORATORIES LTD</t>
  </si>
  <si>
    <t>SESA GOA LTD</t>
  </si>
  <si>
    <t>RELIANCE INFRASTRUCTURE LTD</t>
  </si>
  <si>
    <t>SIEMENS LTD</t>
  </si>
  <si>
    <t>CONSUMER NON DURABLES</t>
  </si>
  <si>
    <t>PETROLEUM PRODUCTS</t>
  </si>
  <si>
    <t>BANKS</t>
  </si>
  <si>
    <t>FINANCE</t>
  </si>
  <si>
    <t>SOFTWARE</t>
  </si>
  <si>
    <t>CONSTRUCTION PROJECT</t>
  </si>
  <si>
    <t>OIL</t>
  </si>
  <si>
    <t>AUTO</t>
  </si>
  <si>
    <t>TELECOM - SERVICES</t>
  </si>
  <si>
    <t>FERROUS METALS</t>
  </si>
  <si>
    <t>PHARMACEUTICALS</t>
  </si>
  <si>
    <t>MINERALS/MINING</t>
  </si>
  <si>
    <t>POWER</t>
  </si>
  <si>
    <t>CEMENT</t>
  </si>
  <si>
    <t>INDUSTRIAL CAPITAL GOODS</t>
  </si>
  <si>
    <t>GAS</t>
  </si>
  <si>
    <t>CONSTRUCTION</t>
  </si>
  <si>
    <t>4.   NAV at the end of the month</t>
  </si>
  <si>
    <t>INDUSIND BANK LTD</t>
  </si>
  <si>
    <t>YES BANK LTD</t>
  </si>
  <si>
    <t>TITAN INDUSTRIES LTD</t>
  </si>
  <si>
    <t>UNITED SPIRITS LTD</t>
  </si>
  <si>
    <t>ZEE ENTERTAINMENT ENTERPRISES LTD</t>
  </si>
  <si>
    <t>BOSCH LTD</t>
  </si>
  <si>
    <t>GODREJ CONSUMER PRODUCTS LTD</t>
  </si>
  <si>
    <t>DIVI'S LABORATORIES LTD</t>
  </si>
  <si>
    <t>LIC HOUSING FINANCE LTD</t>
  </si>
  <si>
    <t>GLAXOSMITHKLINE CONSUMER HEALTHCARE LTD</t>
  </si>
  <si>
    <t>RURAL ELECTRIFICATION CORPORATION LTD</t>
  </si>
  <si>
    <t>IDEA CELLULAR LTD</t>
  </si>
  <si>
    <t>DABUR INDIA LTD</t>
  </si>
  <si>
    <t>EXIDE INDUSTRIES LTD</t>
  </si>
  <si>
    <t>APOLLO HOSPITALS ENTERPRISE LTD</t>
  </si>
  <si>
    <t>GLENMARK PHARMACEUTICALS LTD</t>
  </si>
  <si>
    <t>ADANI PORTS AND SPECIAL ECONOMIC ZONE LTD</t>
  </si>
  <si>
    <t>CANARA BANK</t>
  </si>
  <si>
    <t>TATA CHEMICALS LTD</t>
  </si>
  <si>
    <t>BANK OF INDIA</t>
  </si>
  <si>
    <t>RELIANCE POWER LTD</t>
  </si>
  <si>
    <t>ORACLE FINANCIAL SERVICES SOFTWARE LTD</t>
  </si>
  <si>
    <t>STEEL AUTHORITY OF INDIA LTD</t>
  </si>
  <si>
    <t>CROMPTON GREAVES LTD</t>
  </si>
  <si>
    <t>UNION BANK OF INDIA</t>
  </si>
  <si>
    <t>RELIANCE COMMUNICATIONS LTD</t>
  </si>
  <si>
    <t>TECH MAHINDRA LTD</t>
  </si>
  <si>
    <t>GMR INFRASTRUCTURE LTD</t>
  </si>
  <si>
    <t>BIOCON LTD</t>
  </si>
  <si>
    <t>CONSUMER DURABLES</t>
  </si>
  <si>
    <t>MEDIA &amp; ENTERTAINMENT</t>
  </si>
  <si>
    <t>AUTO ANCILLARIES</t>
  </si>
  <si>
    <t>INDUSTRIAL PRODUCTS</t>
  </si>
  <si>
    <t>HEALTHCARE SERVICES</t>
  </si>
  <si>
    <t>TRANSPORTATION</t>
  </si>
  <si>
    <t>SERVICES</t>
  </si>
  <si>
    <t>PESTICIDES</t>
  </si>
  <si>
    <t>HOTELS</t>
  </si>
  <si>
    <t>ALLAHABAD BANK</t>
  </si>
  <si>
    <t>HONG KONG AND CHINA GAS CO. LTD</t>
  </si>
  <si>
    <t>POWER ASSETS HOLDINGS LTD</t>
  </si>
  <si>
    <t>CHINA OVERSEAS LAND &amp; INVESTMENT LTD</t>
  </si>
  <si>
    <t>WANT WANT CHINA HOLDINGS LTD</t>
  </si>
  <si>
    <t>HENDERSON LAND DEVELOPMENT CO. LTD</t>
  </si>
  <si>
    <t>TINGYI (CAYMAN ISLANDS) HOLDING CORP.</t>
  </si>
  <si>
    <t>NHPC LTD</t>
  </si>
  <si>
    <t>VOLTAS LTD</t>
  </si>
  <si>
    <t>JSW ENERGY LTD</t>
  </si>
  <si>
    <t>ADANI POWER LTD</t>
  </si>
  <si>
    <t>TATA COMMUNICATIONS LTD</t>
  </si>
  <si>
    <t>IRB INFRASTRUCTURE DEVELOPERS LTD</t>
  </si>
  <si>
    <t>PUNJ LLOYD LTD</t>
  </si>
  <si>
    <t>YM12</t>
  </si>
  <si>
    <t>INE007A01025</t>
  </si>
  <si>
    <t>INE018I01017</t>
  </si>
  <si>
    <t>INE032A01023</t>
  </si>
  <si>
    <t>INE049B01025</t>
  </si>
  <si>
    <t>INE055A01016</t>
  </si>
  <si>
    <t>CENTURY TEXTILES &amp; INDUSTRIES LTD</t>
  </si>
  <si>
    <t>INE131A01031</t>
  </si>
  <si>
    <t>INE133A01011</t>
  </si>
  <si>
    <t>AKZO NOBEL INDIA LTD</t>
  </si>
  <si>
    <t>INE152A01029</t>
  </si>
  <si>
    <t>THERMAX LTD</t>
  </si>
  <si>
    <t>INE179A01014</t>
  </si>
  <si>
    <t>INE211B01039</t>
  </si>
  <si>
    <t>INE233B01017</t>
  </si>
  <si>
    <t>INE285A01027</t>
  </si>
  <si>
    <t>ELGI EQUIPMENTS LTD</t>
  </si>
  <si>
    <t>INE317F01027</t>
  </si>
  <si>
    <t>INE322A01010</t>
  </si>
  <si>
    <t>GILLETTE INDIA LTD</t>
  </si>
  <si>
    <t>INE331A01037</t>
  </si>
  <si>
    <t>INE414G01012</t>
  </si>
  <si>
    <t>INE424H01027</t>
  </si>
  <si>
    <t>INE455I01011</t>
  </si>
  <si>
    <t>INE548C01032</t>
  </si>
  <si>
    <t>INE591G01017</t>
  </si>
  <si>
    <t>INE592A01026</t>
  </si>
  <si>
    <t>INE640A01023</t>
  </si>
  <si>
    <t>SKF INDIA LTD</t>
  </si>
  <si>
    <t>INE663F01024</t>
  </si>
  <si>
    <t>INE671H01015</t>
  </si>
  <si>
    <t>SOBHA DEVELOPERS LTD</t>
  </si>
  <si>
    <t>INE690A01010</t>
  </si>
  <si>
    <t>INE710A01016</t>
  </si>
  <si>
    <t>INE722A01011</t>
  </si>
  <si>
    <t>INE738I01010</t>
  </si>
  <si>
    <t>INE745G01035</t>
  </si>
  <si>
    <t>INE768C01010</t>
  </si>
  <si>
    <t>ZYDUS WELLNESS LTD</t>
  </si>
  <si>
    <t>INE797F01012</t>
  </si>
  <si>
    <t>INE811K01011</t>
  </si>
  <si>
    <t>INE933K01021</t>
  </si>
  <si>
    <t>INE950I01011</t>
  </si>
  <si>
    <t>DI</t>
  </si>
  <si>
    <t>GR</t>
  </si>
  <si>
    <t>HUTCHISON WHAMPOA LTD</t>
  </si>
  <si>
    <t>SUN HUNG KAI PROPERTIES LTD</t>
  </si>
  <si>
    <t>CLP HOLDINGS LTD</t>
  </si>
  <si>
    <t>HANG SENG BANK LTD</t>
  </si>
  <si>
    <t>THE WHARF (HOLDINGS) LTD</t>
  </si>
  <si>
    <t>LI &amp; FUNG LTD</t>
  </si>
  <si>
    <t>CHINA UNICOM (HONG KONG) LTD</t>
  </si>
  <si>
    <t>BANK OF EAST ASIA LTD</t>
  </si>
  <si>
    <t>CHINA RESOURCES POWER HOLDINGS CO. LTD</t>
  </si>
  <si>
    <t>Goldman Sachs India Equity Fund</t>
  </si>
  <si>
    <t>TTK PRESTIGE LTD</t>
  </si>
  <si>
    <t>BOMBAY DYEING &amp; MFG COMPANY LTD</t>
  </si>
  <si>
    <t>TEXTILES - SYNTHETIC</t>
  </si>
  <si>
    <t>MAHINDRA &amp; MAHINDRA FINANCIAL SERVICES LTD</t>
  </si>
  <si>
    <t>SHRIRAM CITY UNION FINANCE LTD</t>
  </si>
  <si>
    <t>WOCKHARDT LTD</t>
  </si>
  <si>
    <t>CRISIL LTD</t>
  </si>
  <si>
    <t>GUJARAT MINERAL DEVELOPMENT CORPORATION LTD</t>
  </si>
  <si>
    <t>MINDTREE LTD</t>
  </si>
  <si>
    <t>ECLERX SERVICES LTD</t>
  </si>
  <si>
    <t>NIIT TECHNOLOGIES LTD</t>
  </si>
  <si>
    <t>PRESTIGE ESTATES PROJECTS LTD</t>
  </si>
  <si>
    <t>KAVERI SEED COMPANY LTD</t>
  </si>
  <si>
    <t>BAJAJ CORP LTD</t>
  </si>
  <si>
    <t>VST INDUSTRIES LTD</t>
  </si>
  <si>
    <t>MULTI COMMODITY EXCHANGE OF INDIA LTD</t>
  </si>
  <si>
    <t>THE PHOENIX MILLS LTD</t>
  </si>
  <si>
    <t>SUN TV NETWORK LTD</t>
  </si>
  <si>
    <t>MUTHOOT FINANCE LTD</t>
  </si>
  <si>
    <t>JUBILANT FOODWORKS LTD</t>
  </si>
  <si>
    <t>NESCO LTD</t>
  </si>
  <si>
    <t>COMMERCIAL SERVICES</t>
  </si>
  <si>
    <t>BLUE DART EXPRESS LTD</t>
  </si>
  <si>
    <t>EMAMI LTD</t>
  </si>
  <si>
    <t>MADRAS CEMENTS LTD</t>
  </si>
  <si>
    <t>INFO EDGE (INDIA) LTD</t>
  </si>
  <si>
    <t>PROCTER &amp; GAMBLE HYGIENE AND HEALTH CARE LTD</t>
  </si>
  <si>
    <t>ORIENT PAPER &amp; INDUSTRIES LTD</t>
  </si>
  <si>
    <t>D.B.CORP LTD</t>
  </si>
  <si>
    <t>3.   NAV at the beginning of the month</t>
  </si>
  <si>
    <t>FINANCIALS</t>
  </si>
  <si>
    <t>TELECOMMUNICATIONS</t>
  </si>
  <si>
    <t>ENERGY</t>
  </si>
  <si>
    <t>INFORMATION TECHNOLOGY</t>
  </si>
  <si>
    <t>CONGLOMERATES</t>
  </si>
  <si>
    <t>PROPERTIES &amp; CONSTRUCTION</t>
  </si>
  <si>
    <t>UTILITIES</t>
  </si>
  <si>
    <t>CONSUMER GOODS</t>
  </si>
  <si>
    <t>MATERIALS</t>
  </si>
  <si>
    <t>5.   Exposure to derivative instrument at the end of the month (Rs. in Lakhs)</t>
  </si>
  <si>
    <t>TOTAL</t>
  </si>
  <si>
    <t>NET CURRENT ASSETS</t>
  </si>
  <si>
    <t>TOTAL NET ASSETS</t>
  </si>
  <si>
    <t>FIXED DEPOSIT PLACED AS A MARGIN</t>
  </si>
  <si>
    <t>DEBT INSTRUMENTS</t>
  </si>
  <si>
    <t>Disclosure for derivative positions as per SEBI Circular No. CIR/IMD/DF/11/2010 dated August 18, 2010</t>
  </si>
  <si>
    <t>A.</t>
  </si>
  <si>
    <t>Underlying</t>
  </si>
  <si>
    <t>Long / Short</t>
  </si>
  <si>
    <t>Futures Price when purchased</t>
  </si>
  <si>
    <t>Current price of the contract</t>
  </si>
  <si>
    <t>Margin maintained in Rs. Lakhs</t>
  </si>
  <si>
    <t>Qty</t>
  </si>
  <si>
    <t>Total Number of contracts where futures were sold : NIL</t>
  </si>
  <si>
    <t>Gross Notional Value of contracts where futures were sold : NIL</t>
  </si>
  <si>
    <t>B.</t>
  </si>
  <si>
    <t>Futures Price when purchased (Rs)</t>
  </si>
  <si>
    <t>Current price of the contract (Rs)</t>
  </si>
  <si>
    <t>Margin maintained (Rs. Lakhs)</t>
  </si>
  <si>
    <t>Total Number of contracts where futures were bought : NIL</t>
  </si>
  <si>
    <t>Gross Notional Value of contracts where futures were bought : NIL</t>
  </si>
  <si>
    <t>C.</t>
  </si>
  <si>
    <t>Number of Contracts</t>
  </si>
  <si>
    <t>Option Price when purchased</t>
  </si>
  <si>
    <t>Current Option Price</t>
  </si>
  <si>
    <t>Total % age of existing assets hedged through put options - NIL</t>
  </si>
  <si>
    <t>D.</t>
  </si>
  <si>
    <t>Call / put</t>
  </si>
  <si>
    <t>Number of contracts</t>
  </si>
  <si>
    <t>Current Price</t>
  </si>
  <si>
    <t>Total Exposure through options as a %age of net assets : NIL</t>
  </si>
  <si>
    <t>E.</t>
  </si>
  <si>
    <t>Goldman Sachs India Equity Fund (GSIEF)</t>
  </si>
  <si>
    <t>Total %age (gross exposure) of existing assets hedged through futures : NIL</t>
  </si>
  <si>
    <t>Net Loss value on all contracts combined : NIL</t>
  </si>
  <si>
    <t>Nifty Index</t>
  </si>
  <si>
    <t>Long</t>
  </si>
  <si>
    <t>HOUSING DEVELOPMENT FINANCE CORPORATION LTD</t>
  </si>
  <si>
    <t>BHARAT PETROLEUM CORPORATION LTD</t>
  </si>
  <si>
    <t>HINDALCO INDUSTRIES LTD</t>
  </si>
  <si>
    <t>NON - FERROUS METALS</t>
  </si>
  <si>
    <t>INFRASTRUCTURE DEVELOPMENT FINANCE COMPANY LTD</t>
  </si>
  <si>
    <t>MAHINDRA &amp; MAHINDRA LTD</t>
  </si>
  <si>
    <t>DLF LTD</t>
  </si>
  <si>
    <t>RELIANCE CAPITAL LTD</t>
  </si>
  <si>
    <t>JSW STEEL LTD</t>
  </si>
  <si>
    <t>THE INDIAN HOTELS CO LTD</t>
  </si>
  <si>
    <t>ADITYA BIRLA NUVO LTD</t>
  </si>
  <si>
    <t>CHEMICALS</t>
  </si>
  <si>
    <t>HINDUSTAN PETROLEUM CORPORATION LTD</t>
  </si>
  <si>
    <t>CONTAINER CORPORATION OF INDIA LTD</t>
  </si>
  <si>
    <t>POWER FINANCE CORPORATION LTD</t>
  </si>
  <si>
    <t>GLAXOSMITHKLINE PHARMACEUTICALS LTD</t>
  </si>
  <si>
    <t>THE FEDERAL BANK LTD</t>
  </si>
  <si>
    <t>ASHOK LEYLAND LTD</t>
  </si>
  <si>
    <t>COLGATE PALMOLIVE (INDIA) LTD</t>
  </si>
  <si>
    <t>CUMMINS INDIA LTD</t>
  </si>
  <si>
    <t>PETRONET LNG LTD</t>
  </si>
  <si>
    <t>MPHASIS LTD</t>
  </si>
  <si>
    <t>ADANI ENTERPRISES LTD</t>
  </si>
  <si>
    <t>TRADING</t>
  </si>
  <si>
    <t>BHARAT FORGE LTD</t>
  </si>
  <si>
    <t>UNITED PHOSPHORUS LTD</t>
  </si>
  <si>
    <t>SHRIRAM TRANSPORT FINANCE COMPANY LTD</t>
  </si>
  <si>
    <t>TORRENT POWER LTD</t>
  </si>
  <si>
    <t>IDBI BANK LTD</t>
  </si>
  <si>
    <t>ORIENTAL BANK OF COMMERCE</t>
  </si>
  <si>
    <t>ANDHRA BANK</t>
  </si>
  <si>
    <t>INDIAN OVERSEAS BANK</t>
  </si>
  <si>
    <t>SYNDICATE BANK</t>
  </si>
  <si>
    <t xml:space="preserve">COSCO PACIFIC LTD </t>
  </si>
  <si>
    <t xml:space="preserve">ESPRIT HOLDINGS LTD </t>
  </si>
  <si>
    <t xml:space="preserve">HSBC HOLDINGS PLC </t>
  </si>
  <si>
    <t xml:space="preserve">AIA GROUP LTD </t>
  </si>
  <si>
    <t xml:space="preserve">CHEUNG KONG (HOLDINGS) LTD </t>
  </si>
  <si>
    <t xml:space="preserve">NEW WORLD DEVELOPMENT CO. LTD </t>
  </si>
  <si>
    <t xml:space="preserve">SWIRE PACIFIC LTD A </t>
  </si>
  <si>
    <t xml:space="preserve">MTR CORPORATION LTD </t>
  </si>
  <si>
    <t xml:space="preserve">SINO LAND CO. LTD </t>
  </si>
  <si>
    <t xml:space="preserve">HANG LUNG PROPERTIES LTD </t>
  </si>
  <si>
    <t xml:space="preserve">CHINA MERCHANTS HOLDINGS (INTERNATIONAL) CO. LTD </t>
  </si>
  <si>
    <t>YM02INE001A01036</t>
  </si>
  <si>
    <t>YM02INE002A01018</t>
  </si>
  <si>
    <t>YM02INE003A01024</t>
  </si>
  <si>
    <t>YM02INE009A01021</t>
  </si>
  <si>
    <t>YM02INE012A01025</t>
  </si>
  <si>
    <t>YM02INE015A01028</t>
  </si>
  <si>
    <t>YM02INE018A01030</t>
  </si>
  <si>
    <t>YM02INE021A01018</t>
  </si>
  <si>
    <t>YM02INE028A01013</t>
  </si>
  <si>
    <t>YM02INE029A01011</t>
  </si>
  <si>
    <t>YM02INE030A01027</t>
  </si>
  <si>
    <t>YM02INE036A01016</t>
  </si>
  <si>
    <t>YM02INE038A01020</t>
  </si>
  <si>
    <t>YM02INE040A01026</t>
  </si>
  <si>
    <t>YM02INE043D01016</t>
  </si>
  <si>
    <t>YM02INE044A01036</t>
  </si>
  <si>
    <t>YM02INE047A01013</t>
  </si>
  <si>
    <t>YM02INE059A01026</t>
  </si>
  <si>
    <t>YM02INE062A01012</t>
  </si>
  <si>
    <t>YM02INE075A01022</t>
  </si>
  <si>
    <t>YM02INE079A01024</t>
  </si>
  <si>
    <t>YM02INE081A01012</t>
  </si>
  <si>
    <t>YM02INE089A01023</t>
  </si>
  <si>
    <t>YM02INE090A01013</t>
  </si>
  <si>
    <t>YM02INE101A01026</t>
  </si>
  <si>
    <t>YM02INE129A01019</t>
  </si>
  <si>
    <t>YM02INE154A01025</t>
  </si>
  <si>
    <t>YM02INE155A01022</t>
  </si>
  <si>
    <t>YM02INE158A01026</t>
  </si>
  <si>
    <t>YM02INE160A01014</t>
  </si>
  <si>
    <t>YM02INE205A01025</t>
  </si>
  <si>
    <t>YM02INE213A01029</t>
  </si>
  <si>
    <t>YM02INE237A01028</t>
  </si>
  <si>
    <t>YM02INE238A01026</t>
  </si>
  <si>
    <t>YM02INE245A01021</t>
  </si>
  <si>
    <t>YM02INE257A01026</t>
  </si>
  <si>
    <t>YM02INE271C01023</t>
  </si>
  <si>
    <t>YM02INE326A01037</t>
  </si>
  <si>
    <t>YM02INE397D01024</t>
  </si>
  <si>
    <t>YM02INE455F01025</t>
  </si>
  <si>
    <t>YM02INE467B01029</t>
  </si>
  <si>
    <t>YM02INE481G01011</t>
  </si>
  <si>
    <t>YM02INE522F01014</t>
  </si>
  <si>
    <t>YM02INE585B01010</t>
  </si>
  <si>
    <t>YM02INE733E01010</t>
  </si>
  <si>
    <t>YM02INE749A01030</t>
  </si>
  <si>
    <t>YM02INE752E01010</t>
  </si>
  <si>
    <t>YM02INE860A01027</t>
  </si>
  <si>
    <t>YM02INE910H01017</t>
  </si>
  <si>
    <t>YM02INE917I01010</t>
  </si>
  <si>
    <t>YM03INE008A01015</t>
  </si>
  <si>
    <t>YM03INE013A01015</t>
  </si>
  <si>
    <t>YM03INE016A01026</t>
  </si>
  <si>
    <t>YM03INE019A01020</t>
  </si>
  <si>
    <t>YM03INE020B01018</t>
  </si>
  <si>
    <t>YM03INE053A01029</t>
  </si>
  <si>
    <t>YM03INE067A01029</t>
  </si>
  <si>
    <t>YM03INE069A01017</t>
  </si>
  <si>
    <t>YM03INE084A01016</t>
  </si>
  <si>
    <t>YM03INE092A01019</t>
  </si>
  <si>
    <t>YM03INE094A01015</t>
  </si>
  <si>
    <t>YM03INE095A01012</t>
  </si>
  <si>
    <t>YM03INE102D01028</t>
  </si>
  <si>
    <t>YM03INE111A01017</t>
  </si>
  <si>
    <t>YM03INE114A01011</t>
  </si>
  <si>
    <t>YM03INE115A01026</t>
  </si>
  <si>
    <t>YM03INE118A01012</t>
  </si>
  <si>
    <t>YM03INE134E01011</t>
  </si>
  <si>
    <t>YM03INE159A01016</t>
  </si>
  <si>
    <t>YM03INE171A01011</t>
  </si>
  <si>
    <t>YM03INE208A01029</t>
  </si>
  <si>
    <t>YM03INE256A01028</t>
  </si>
  <si>
    <t>YM03INE259A01022</t>
  </si>
  <si>
    <t>YM03INE264A01014</t>
  </si>
  <si>
    <t>YM03INE280A01028</t>
  </si>
  <si>
    <t>YM03INE298A01020</t>
  </si>
  <si>
    <t>YM03INE302A01020</t>
  </si>
  <si>
    <t>YM03INE323A01026</t>
  </si>
  <si>
    <t>YM03INE330H01018</t>
  </si>
  <si>
    <t>YM03INE347G01014</t>
  </si>
  <si>
    <t>YM03INE356A01018</t>
  </si>
  <si>
    <t>YM03INE361B01024</t>
  </si>
  <si>
    <t>YM03INE376G01013</t>
  </si>
  <si>
    <t>YM03INE423A01024</t>
  </si>
  <si>
    <t>YM03INE437A01024</t>
  </si>
  <si>
    <t>YM03INE465A01025</t>
  </si>
  <si>
    <t>YM03INE476A01014</t>
  </si>
  <si>
    <t>YM03INE528G01019</t>
  </si>
  <si>
    <t>YM03INE614G01033</t>
  </si>
  <si>
    <t>YM03INE628A01036</t>
  </si>
  <si>
    <t>YM03INE669C01028</t>
  </si>
  <si>
    <t>YM03INE669E01016</t>
  </si>
  <si>
    <t>YM03INE692A01016</t>
  </si>
  <si>
    <t>YM03INE721A01013</t>
  </si>
  <si>
    <t>YM03INE742F01042</t>
  </si>
  <si>
    <t>YM03INE776C01039</t>
  </si>
  <si>
    <t>YM03INE813H01021</t>
  </si>
  <si>
    <t>YM03INE854D01016</t>
  </si>
  <si>
    <t>YM03INE881D01027</t>
  </si>
  <si>
    <t>YM03INE935A01035</t>
  </si>
  <si>
    <t>YM04INE008A01015</t>
  </si>
  <si>
    <t>YM04INE028A01013</t>
  </si>
  <si>
    <t>YM04INE062A01012</t>
  </si>
  <si>
    <t>YM04INE084A01016</t>
  </si>
  <si>
    <t>YM04INE141A01014</t>
  </si>
  <si>
    <t>YM04INE160A01014</t>
  </si>
  <si>
    <t>YM04INE428A01015</t>
  </si>
  <si>
    <t>YM04INE434A01013</t>
  </si>
  <si>
    <t>YM04INE476A01014</t>
  </si>
  <si>
    <t>YM04INE565A01014</t>
  </si>
  <si>
    <t>YM04INE667A01018</t>
  </si>
  <si>
    <t>YM04INE692A01016</t>
  </si>
  <si>
    <t>YM05IDIA00037940</t>
  </si>
  <si>
    <t>YM06IDIA00091054</t>
  </si>
  <si>
    <t>YM06IDIA00091440</t>
  </si>
  <si>
    <t>YM07INE028A01013</t>
  </si>
  <si>
    <t>YM07INE040A01026</t>
  </si>
  <si>
    <t>YM07INE062A01012</t>
  </si>
  <si>
    <t>YM07INE084A01016</t>
  </si>
  <si>
    <t>YM07INE090A01013</t>
  </si>
  <si>
    <t>YM07INE095A01012</t>
  </si>
  <si>
    <t>YM07INE160A01014</t>
  </si>
  <si>
    <t>YM07INE237A01028</t>
  </si>
  <si>
    <t>YM07INE238A01026</t>
  </si>
  <si>
    <t>YM07INE476A01014</t>
  </si>
  <si>
    <t>YM07INE528G01019</t>
  </si>
  <si>
    <t>YM07INE692A01016</t>
  </si>
  <si>
    <t>YM08INE002A01018</t>
  </si>
  <si>
    <t>YM08INE003A01024</t>
  </si>
  <si>
    <t>YM08INE009A01021</t>
  </si>
  <si>
    <t>YM08INE012A01025</t>
  </si>
  <si>
    <t>YM08INE015A01028</t>
  </si>
  <si>
    <t>YM08INE021A01018</t>
  </si>
  <si>
    <t>YM08INE030A01027</t>
  </si>
  <si>
    <t>YM08INE044A01036</t>
  </si>
  <si>
    <t>YM08INE059A01026</t>
  </si>
  <si>
    <t>YM08INE075A01022</t>
  </si>
  <si>
    <t>YM08INE079A01024</t>
  </si>
  <si>
    <t>YM08INE089A01023</t>
  </si>
  <si>
    <t>YM08INE129A01019</t>
  </si>
  <si>
    <t>YM08INE158A01026</t>
  </si>
  <si>
    <t>YM08INE205A01025</t>
  </si>
  <si>
    <t>YM08INE213A01029</t>
  </si>
  <si>
    <t>YM08INE257A01026</t>
  </si>
  <si>
    <t>YM08INE326A01037</t>
  </si>
  <si>
    <t>YM08INE467B01029</t>
  </si>
  <si>
    <t>YM08INE481G01011</t>
  </si>
  <si>
    <t>YM08INE522F01014</t>
  </si>
  <si>
    <t>YM08INE585B01010</t>
  </si>
  <si>
    <t>YM08INE860A01027</t>
  </si>
  <si>
    <t>YM08INE910H01017</t>
  </si>
  <si>
    <t>YM08INE917I01010</t>
  </si>
  <si>
    <t>YM09BMG2442N1048</t>
  </si>
  <si>
    <t>YM09BMG3122U1457</t>
  </si>
  <si>
    <t>YM09BMG5320C1082</t>
  </si>
  <si>
    <t>YM09BMG5485F1692</t>
  </si>
  <si>
    <t>YM09CNE1000001T8</t>
  </si>
  <si>
    <t>YM09CNE1000001Z5</t>
  </si>
  <si>
    <t>YM09CNE100000205</t>
  </si>
  <si>
    <t>YM09CNE1000002H1</t>
  </si>
  <si>
    <t>YM09CNE1000002L3</t>
  </si>
  <si>
    <t>YM09CNE1000002Q2</t>
  </si>
  <si>
    <t>YM09CNE1000002R0</t>
  </si>
  <si>
    <t>YM09CNE1000003G1</t>
  </si>
  <si>
    <t>YM09CNE1000003W8</t>
  </si>
  <si>
    <t>YM09CNE1000003X6</t>
  </si>
  <si>
    <t>YM09CNE100000528</t>
  </si>
  <si>
    <t>YM09GB0005405286</t>
  </si>
  <si>
    <t>YM09HK0000049939</t>
  </si>
  <si>
    <t>YM09HK0000069689</t>
  </si>
  <si>
    <t>YM09HK0001000014</t>
  </si>
  <si>
    <t>YM09HK0002007356</t>
  </si>
  <si>
    <t>YM09HK0003000038</t>
  </si>
  <si>
    <t>YM09HK0004000045</t>
  </si>
  <si>
    <t>YM09HK0006000050</t>
  </si>
  <si>
    <t>YM09HK0011000095</t>
  </si>
  <si>
    <t>YM09HK0012000102</t>
  </si>
  <si>
    <t>YM09HK0013000119</t>
  </si>
  <si>
    <t>YM09HK0016000132</t>
  </si>
  <si>
    <t>YM09HK0017000149</t>
  </si>
  <si>
    <t>YM09HK0019000162</t>
  </si>
  <si>
    <t>YM09HK0023000190</t>
  </si>
  <si>
    <t>YM09HK0066009694</t>
  </si>
  <si>
    <t>YM09HK0083000502</t>
  </si>
  <si>
    <t>YM09HK0101000591</t>
  </si>
  <si>
    <t>YM09HK0144000764</t>
  </si>
  <si>
    <t>YM09HK0267001375</t>
  </si>
  <si>
    <t>YM09HK0291001490</t>
  </si>
  <si>
    <t>YM09HK0293001514</t>
  </si>
  <si>
    <t>YM09HK0388045442</t>
  </si>
  <si>
    <t>YM09HK0688002218</t>
  </si>
  <si>
    <t>YM09HK0836012952</t>
  </si>
  <si>
    <t>YM09HK0883013259</t>
  </si>
  <si>
    <t>YM09HK0941009539</t>
  </si>
  <si>
    <t>YM09HK2388011192</t>
  </si>
  <si>
    <t>YM09KYG097021045</t>
  </si>
  <si>
    <t>YM09KYG2108Y1052</t>
  </si>
  <si>
    <t>YM09KYG4402L1510</t>
  </si>
  <si>
    <t>YM09KYG7800X1079</t>
  </si>
  <si>
    <t>YM09KYG875721485</t>
  </si>
  <si>
    <t>YM09KYG8878S1030</t>
  </si>
  <si>
    <t>YM09KYG9431R1039</t>
  </si>
  <si>
    <t>YM11INE003A01024</t>
  </si>
  <si>
    <t>YM11INE018A01030</t>
  </si>
  <si>
    <t>YM11INE036A01016</t>
  </si>
  <si>
    <t>YM11INE067A01029</t>
  </si>
  <si>
    <t>YM11INE121E01018</t>
  </si>
  <si>
    <t>YM11INE151A01013</t>
  </si>
  <si>
    <t>YM11INE226A01021</t>
  </si>
  <si>
    <t>YM11INE245A01021</t>
  </si>
  <si>
    <t>YM11INE257A01026</t>
  </si>
  <si>
    <t>YM11INE330H01018</t>
  </si>
  <si>
    <t>YM11INE397D01024</t>
  </si>
  <si>
    <t>YM11INE455F01025</t>
  </si>
  <si>
    <t>YM11INE486A01013</t>
  </si>
  <si>
    <t>YM11INE614G01033</t>
  </si>
  <si>
    <t>YM11INE669E01016</t>
  </si>
  <si>
    <t>YM11INE701B01021</t>
  </si>
  <si>
    <t>YM11INE733E01010</t>
  </si>
  <si>
    <t>YM11INE742F01042</t>
  </si>
  <si>
    <t>YM11INE752E01010</t>
  </si>
  <si>
    <t>YM11INE776C01039</t>
  </si>
  <si>
    <t>YM11INE814H01011</t>
  </si>
  <si>
    <t>YM11INE821I01014</t>
  </si>
  <si>
    <t>YM11INE848E01016</t>
  </si>
  <si>
    <t>YM11INE875A01025</t>
  </si>
  <si>
    <t>YM11INE877F01012</t>
  </si>
  <si>
    <t>YM12INE007A01025</t>
  </si>
  <si>
    <t>YM12INE009A01021</t>
  </si>
  <si>
    <t>YM12INE018I01017</t>
  </si>
  <si>
    <t>YM12INE032A01023</t>
  </si>
  <si>
    <t>YM12INE040A01026</t>
  </si>
  <si>
    <t>YM12INE047A01013</t>
  </si>
  <si>
    <t>YM12INE049B01025</t>
  </si>
  <si>
    <t>YM12INE055A01016</t>
  </si>
  <si>
    <t>YM12INE090A01013</t>
  </si>
  <si>
    <t>YM12INE094I01018</t>
  </si>
  <si>
    <t>YM12INE095A01012</t>
  </si>
  <si>
    <t>YM12INE118A01012</t>
  </si>
  <si>
    <t>YM12INE131A01031</t>
  </si>
  <si>
    <t>YM12INE133A01011</t>
  </si>
  <si>
    <t>YM12INE152A01029</t>
  </si>
  <si>
    <t>YM12INE154A01025</t>
  </si>
  <si>
    <t>YM12INE158A01026</t>
  </si>
  <si>
    <t>YM12INE160A01014</t>
  </si>
  <si>
    <t>YM12INE179A01014</t>
  </si>
  <si>
    <t>YM12INE211B01039</t>
  </si>
  <si>
    <t>YM12INE213A01029</t>
  </si>
  <si>
    <t>YM12INE216A01022</t>
  </si>
  <si>
    <t>YM12INE226A01021</t>
  </si>
  <si>
    <t>YM12INE233B01017</t>
  </si>
  <si>
    <t>YM12INE238A01026</t>
  </si>
  <si>
    <t>YM12INE274J01014</t>
  </si>
  <si>
    <t>YM12INE280A01028</t>
  </si>
  <si>
    <t>YM12INE285A01027</t>
  </si>
  <si>
    <t>YM12INE296A01016</t>
  </si>
  <si>
    <t>YM12INE302A01020</t>
  </si>
  <si>
    <t>YM12INE317F01027</t>
  </si>
  <si>
    <t>YM12INE318A01026</t>
  </si>
  <si>
    <t>YM12INE322A01010</t>
  </si>
  <si>
    <t>YM12INE323A01026</t>
  </si>
  <si>
    <t>YM12INE331A01037</t>
  </si>
  <si>
    <t>YM12INE361B01024</t>
  </si>
  <si>
    <t>YM12INE414G01012</t>
  </si>
  <si>
    <t>YM12INE424H01027</t>
  </si>
  <si>
    <t>YM12INE455I01011</t>
  </si>
  <si>
    <t>YM12INE467B01029</t>
  </si>
  <si>
    <t>YM12INE528G01019</t>
  </si>
  <si>
    <t>YM12INE548C01032</t>
  </si>
  <si>
    <t>YM12INE591G01017</t>
  </si>
  <si>
    <t>YM12INE592A01026</t>
  </si>
  <si>
    <t>YM12INE640A01023</t>
  </si>
  <si>
    <t>YM12INE663F01024</t>
  </si>
  <si>
    <t>YM12INE671H01015</t>
  </si>
  <si>
    <t>YM12INE690A01010</t>
  </si>
  <si>
    <t>YM12INE710A01016</t>
  </si>
  <si>
    <t>YM12INE722A01011</t>
  </si>
  <si>
    <t>YM12INE738I01010</t>
  </si>
  <si>
    <t>YM12INE745G01035</t>
  </si>
  <si>
    <t>YM12INE752H01013</t>
  </si>
  <si>
    <t>YM12INE768C01010</t>
  </si>
  <si>
    <t>YM12INE774D01024</t>
  </si>
  <si>
    <t>YM12INE785M01013</t>
  </si>
  <si>
    <t>YM12INE787D01026</t>
  </si>
  <si>
    <t>YM12INE797F01012</t>
  </si>
  <si>
    <t>YM12INE811K01011</t>
  </si>
  <si>
    <t>YM12INE854D01016</t>
  </si>
  <si>
    <t>YM12INE860A01027</t>
  </si>
  <si>
    <t>YM12INE881D01027</t>
  </si>
  <si>
    <t>YM12INE933K01021</t>
  </si>
  <si>
    <t>YM12INE950I01011</t>
  </si>
  <si>
    <t>YM12INE965H01011</t>
  </si>
  <si>
    <t>YM12DDV</t>
  </si>
  <si>
    <t>YM12DGR</t>
  </si>
  <si>
    <t>YM12DI</t>
  </si>
  <si>
    <t>YM12GR</t>
  </si>
  <si>
    <t>INE470A01017</t>
  </si>
  <si>
    <t>ENGINEERING SERVICES</t>
  </si>
  <si>
    <t>INE769A01020</t>
  </si>
  <si>
    <t>TEXTILE PRODUCTS</t>
  </si>
  <si>
    <t>INE421A01028</t>
  </si>
  <si>
    <t>INE117A01022</t>
  </si>
  <si>
    <t>INE067H01016</t>
  </si>
  <si>
    <t>HARDWARE</t>
  </si>
  <si>
    <t>INE517H01010</t>
  </si>
  <si>
    <t>TELECOM -  EQUIPMENT &amp; ACCESSORIES</t>
  </si>
  <si>
    <t>INE212H01026</t>
  </si>
  <si>
    <t>INE878A01011</t>
  </si>
  <si>
    <t>INE418H01029</t>
  </si>
  <si>
    <t>INE270A01011</t>
  </si>
  <si>
    <t>INE200A01026</t>
  </si>
  <si>
    <t>INE885A01032</t>
  </si>
  <si>
    <t>INE130C01021</t>
  </si>
  <si>
    <t>INE068D01021</t>
  </si>
  <si>
    <t>INE242C01024</t>
  </si>
  <si>
    <t>INE436A01026</t>
  </si>
  <si>
    <t>INE438A01022</t>
  </si>
  <si>
    <t>PAPER</t>
  </si>
  <si>
    <t>INE266F01018</t>
  </si>
  <si>
    <t>RETAILING</t>
  </si>
  <si>
    <t>FERTILISERS</t>
  </si>
  <si>
    <t>INE968D01022</t>
  </si>
  <si>
    <t>INE034A01011</t>
  </si>
  <si>
    <t>INE439A01020</t>
  </si>
  <si>
    <t>INE203A01020</t>
  </si>
  <si>
    <t>INE209A01019</t>
  </si>
  <si>
    <t>INE100A01010</t>
  </si>
  <si>
    <t>INE406A01037</t>
  </si>
  <si>
    <t>INE449A01011</t>
  </si>
  <si>
    <t>INE718H01014</t>
  </si>
  <si>
    <t>INE193E01025</t>
  </si>
  <si>
    <t>INE918I01018</t>
  </si>
  <si>
    <t>INE306A01021</t>
  </si>
  <si>
    <t>INE294A01037</t>
  </si>
  <si>
    <t>INE164A01016</t>
  </si>
  <si>
    <t>INE119A01028</t>
  </si>
  <si>
    <t>INE459A01010</t>
  </si>
  <si>
    <t>INE213C01025</t>
  </si>
  <si>
    <t>INE373A01013</t>
  </si>
  <si>
    <t>INE176A01010</t>
  </si>
  <si>
    <t>INE050A01025</t>
  </si>
  <si>
    <t>INE263A01016</t>
  </si>
  <si>
    <t>INE258A01016</t>
  </si>
  <si>
    <t>INE922A01025</t>
  </si>
  <si>
    <t>INE463A01020</t>
  </si>
  <si>
    <t>INE243D01012</t>
  </si>
  <si>
    <t>INE661I01014</t>
  </si>
  <si>
    <t>INE824B01021</t>
  </si>
  <si>
    <t>INE143A01010</t>
  </si>
  <si>
    <t>INE340A01012</t>
  </si>
  <si>
    <t>INE472A01039</t>
  </si>
  <si>
    <t>INE473A01011</t>
  </si>
  <si>
    <t>INE589G01011</t>
  </si>
  <si>
    <t>INE791I01019</t>
  </si>
  <si>
    <t>INE010B01019</t>
  </si>
  <si>
    <t>INE477A01012</t>
  </si>
  <si>
    <t>INE688I01017</t>
  </si>
  <si>
    <t>INE120A01034</t>
  </si>
  <si>
    <t>DIVERSIFIED CONSUMER SERVICES</t>
  </si>
  <si>
    <t>INE172A01019</t>
  </si>
  <si>
    <t>INE485A01015</t>
  </si>
  <si>
    <t>INE483A01010</t>
  </si>
  <si>
    <t>INE348B01021</t>
  </si>
  <si>
    <t>INE085A01013</t>
  </si>
  <si>
    <t>INE178A01016</t>
  </si>
  <si>
    <t>INE121A01016</t>
  </si>
  <si>
    <t>INE492A01029</t>
  </si>
  <si>
    <t>INE314A01017</t>
  </si>
  <si>
    <t>INE247G01024</t>
  </si>
  <si>
    <t>INE169A01031</t>
  </si>
  <si>
    <t>INE112A01015</t>
  </si>
  <si>
    <t>INE008I01026</t>
  </si>
  <si>
    <t>INE491A01021</t>
  </si>
  <si>
    <t>INE879I01012</t>
  </si>
  <si>
    <t>INE503A01015</t>
  </si>
  <si>
    <t>INE499A01024</t>
  </si>
  <si>
    <t>INE500A01029</t>
  </si>
  <si>
    <t>INE501A01019</t>
  </si>
  <si>
    <t>INE124G01033</t>
  </si>
  <si>
    <t>INE077A01010</t>
  </si>
  <si>
    <t>INE680A01011</t>
  </si>
  <si>
    <t>INE202B01012</t>
  </si>
  <si>
    <t>INE353G01020</t>
  </si>
  <si>
    <t>INE836F01026</t>
  </si>
  <si>
    <t>INE506A01018</t>
  </si>
  <si>
    <t>INE221B01012</t>
  </si>
  <si>
    <t>INE532F01054</t>
  </si>
  <si>
    <t>INE216H01027</t>
  </si>
  <si>
    <t>INE066A01013</t>
  </si>
  <si>
    <t>INE126A01031</t>
  </si>
  <si>
    <t>INE230A01023</t>
  </si>
  <si>
    <t>INE975A01015</t>
  </si>
  <si>
    <t>INE086A01029</t>
  </si>
  <si>
    <t>INE510A01028</t>
  </si>
  <si>
    <t>INE265F01028</t>
  </si>
  <si>
    <t>INE039E01020</t>
  </si>
  <si>
    <t>INE416L01017</t>
  </si>
  <si>
    <t>INE284A01012</t>
  </si>
  <si>
    <t>INE042A01014</t>
  </si>
  <si>
    <t>INE011A01019</t>
  </si>
  <si>
    <t>INE255A01020</t>
  </si>
  <si>
    <t>INE513A01014</t>
  </si>
  <si>
    <t>INE258B01022</t>
  </si>
  <si>
    <t>INE111B01023</t>
  </si>
  <si>
    <t>INE235A01022</t>
  </si>
  <si>
    <t>INE183A01016</t>
  </si>
  <si>
    <t>INE575G01010</t>
  </si>
  <si>
    <t>INE060J01017</t>
  </si>
  <si>
    <t>INE529A01010</t>
  </si>
  <si>
    <t>INE061F01013</t>
  </si>
  <si>
    <t>INE684F01012</t>
  </si>
  <si>
    <t>INE220J01017</t>
  </si>
  <si>
    <t>INE181G01025</t>
  </si>
  <si>
    <t>INE259B01020</t>
  </si>
  <si>
    <t>INE152B01027</t>
  </si>
  <si>
    <t>INE852F01015</t>
  </si>
  <si>
    <t>INE007B01023</t>
  </si>
  <si>
    <t>INE797A01021</t>
  </si>
  <si>
    <t>INE017A01032</t>
  </si>
  <si>
    <t>INE539A01019</t>
  </si>
  <si>
    <t>INE162A01010</t>
  </si>
  <si>
    <t>INE346H01014</t>
  </si>
  <si>
    <t>INE113A01013</t>
  </si>
  <si>
    <t>INE260B01010</t>
  </si>
  <si>
    <t>INE233A01035</t>
  </si>
  <si>
    <t>INE484J01019</t>
  </si>
  <si>
    <t>INE517F01014</t>
  </si>
  <si>
    <t>INE371A01025</t>
  </si>
  <si>
    <t>INE224A01026</t>
  </si>
  <si>
    <t>INE026A01025</t>
  </si>
  <si>
    <t>INE246F01010</t>
  </si>
  <si>
    <t>INE043A01012</t>
  </si>
  <si>
    <t>INE892H01017</t>
  </si>
  <si>
    <t>INE186A01019</t>
  </si>
  <si>
    <t>INE538A01037</t>
  </si>
  <si>
    <t>INE110D01013</t>
  </si>
  <si>
    <t>INE374A01029</t>
  </si>
  <si>
    <t>INE251H01024</t>
  </si>
  <si>
    <t>INE982F01028</t>
  </si>
  <si>
    <t>INE176B01026</t>
  </si>
  <si>
    <t>INE549A01026</t>
  </si>
  <si>
    <t>INE236A01020</t>
  </si>
  <si>
    <t>INE191I01012</t>
  </si>
  <si>
    <t>INE545A01016</t>
  </si>
  <si>
    <t>INE093A01033</t>
  </si>
  <si>
    <t>INE548A01028</t>
  </si>
  <si>
    <t>INE049A01027</t>
  </si>
  <si>
    <t>INE345A01011</t>
  </si>
  <si>
    <t>INE267A01025</t>
  </si>
  <si>
    <t>INE671A01010</t>
  </si>
  <si>
    <t>INE102A01024</t>
  </si>
  <si>
    <t>INE415A01038</t>
  </si>
  <si>
    <t>INE501G01024</t>
  </si>
  <si>
    <t>INE703H01016</t>
  </si>
  <si>
    <t>INE399K01017</t>
  </si>
  <si>
    <t>INE069I01010</t>
  </si>
  <si>
    <t>INE274G01010</t>
  </si>
  <si>
    <t>INE725G01011</t>
  </si>
  <si>
    <t>INE039A01010</t>
  </si>
  <si>
    <t>INE203G01019</t>
  </si>
  <si>
    <t>INE369I01014</t>
  </si>
  <si>
    <t>INE894F01025</t>
  </si>
  <si>
    <t>INE383A01012</t>
  </si>
  <si>
    <t>INE560A01015</t>
  </si>
  <si>
    <t>INE530B01024</t>
  </si>
  <si>
    <t>INE562A01011</t>
  </si>
  <si>
    <t>INE156A01020</t>
  </si>
  <si>
    <t>INE681B01017</t>
  </si>
  <si>
    <t>INE915B01019</t>
  </si>
  <si>
    <t>INE136B01020</t>
  </si>
  <si>
    <t>INE177A01018</t>
  </si>
  <si>
    <t>INE166A01011</t>
  </si>
  <si>
    <t>INE549I01011</t>
  </si>
  <si>
    <t>INE242A01010</t>
  </si>
  <si>
    <t>INE571A01020</t>
  </si>
  <si>
    <t>INE168A01017</t>
  </si>
  <si>
    <t>INE199G01027</t>
  </si>
  <si>
    <t>INE091G01018</t>
  </si>
  <si>
    <t>INE070D01027</t>
  </si>
  <si>
    <t>INE572A01028</t>
  </si>
  <si>
    <t>INE187A01017</t>
  </si>
  <si>
    <t>INE802G01018</t>
  </si>
  <si>
    <t>INE197D01010</t>
  </si>
  <si>
    <t>INE324A01024</t>
  </si>
  <si>
    <t>INE824G01012</t>
  </si>
  <si>
    <t>INE175A01038</t>
  </si>
  <si>
    <t>INE576I01014</t>
  </si>
  <si>
    <t>INE573A01034</t>
  </si>
  <si>
    <t>INE780C01023</t>
  </si>
  <si>
    <t>INE099J01015</t>
  </si>
  <si>
    <t>INE351F01018</t>
  </si>
  <si>
    <t>INE220G01021</t>
  </si>
  <si>
    <t>INE136A01022</t>
  </si>
  <si>
    <t>INE700A01033</t>
  </si>
  <si>
    <t>INE197A01024</t>
  </si>
  <si>
    <t>INE217B01028</t>
  </si>
  <si>
    <t>INE220B01022</t>
  </si>
  <si>
    <t>INE531A01016</t>
  </si>
  <si>
    <t>INE036D01010</t>
  </si>
  <si>
    <t>INE805C01028</t>
  </si>
  <si>
    <t>INE389H01022</t>
  </si>
  <si>
    <t>INE990B01012</t>
  </si>
  <si>
    <t>INE087A01019</t>
  </si>
  <si>
    <t>INE299C01024</t>
  </si>
  <si>
    <t>INE836A01035</t>
  </si>
  <si>
    <t>INE999A01015</t>
  </si>
  <si>
    <t>INE143H01015</t>
  </si>
  <si>
    <t>INE727D01022</t>
  </si>
  <si>
    <t>INE614B01018</t>
  </si>
  <si>
    <t>INE775B01025</t>
  </si>
  <si>
    <t>INE498L01015</t>
  </si>
  <si>
    <t>INE694C01018</t>
  </si>
  <si>
    <t>INE269B01029</t>
  </si>
  <si>
    <t>INE785C01048</t>
  </si>
  <si>
    <t>INE597L01014</t>
  </si>
  <si>
    <t>INE813A01018</t>
  </si>
  <si>
    <t>INE271B01025</t>
  </si>
  <si>
    <t>INE087J01010</t>
  </si>
  <si>
    <t>INE558B01017</t>
  </si>
  <si>
    <t>INE949H01015</t>
  </si>
  <si>
    <t>INE196A01026</t>
  </si>
  <si>
    <t>INE759A01021</t>
  </si>
  <si>
    <t>INE180A01020</t>
  </si>
  <si>
    <t>INE942G01012</t>
  </si>
  <si>
    <t>INE934B01028</t>
  </si>
  <si>
    <t>INE199A01012</t>
  </si>
  <si>
    <t>INE490G01020</t>
  </si>
  <si>
    <t>INE743C01013</t>
  </si>
  <si>
    <t>INE274B01011</t>
  </si>
  <si>
    <t>INE775A01035</t>
  </si>
  <si>
    <t>INE338I01027</t>
  </si>
  <si>
    <t>INE883A01011</t>
  </si>
  <si>
    <t>INE103A01014</t>
  </si>
  <si>
    <t>INE153A01019</t>
  </si>
  <si>
    <t>INE744I01034</t>
  </si>
  <si>
    <t>INE139A01034</t>
  </si>
  <si>
    <t>INE060A01024</t>
  </si>
  <si>
    <t>INE725A01022</t>
  </si>
  <si>
    <t>INE868B01028</t>
  </si>
  <si>
    <t>INE870H01013</t>
  </si>
  <si>
    <t>INE589A01014</t>
  </si>
  <si>
    <t>INE161A01038</t>
  </si>
  <si>
    <t>INE310A01015</t>
  </si>
  <si>
    <t>INE584A01023</t>
  </si>
  <si>
    <t>INE781B01015</t>
  </si>
  <si>
    <t>INE093I01010</t>
  </si>
  <si>
    <t>INE800H01010</t>
  </si>
  <si>
    <t>INE808B01016</t>
  </si>
  <si>
    <t>INE628H01015</t>
  </si>
  <si>
    <t>INE191A01019</t>
  </si>
  <si>
    <t>INE750A01020</t>
  </si>
  <si>
    <t>INE725E01024</t>
  </si>
  <si>
    <t>INE761H01022</t>
  </si>
  <si>
    <t>INE623B01027</t>
  </si>
  <si>
    <t>INE561H01026</t>
  </si>
  <si>
    <t>INE244B01030</t>
  </si>
  <si>
    <t>INE140A01024</t>
  </si>
  <si>
    <t>INE138A01028</t>
  </si>
  <si>
    <t>INE262H01013</t>
  </si>
  <si>
    <t>INE182A01018</t>
  </si>
  <si>
    <t>INE367G01038</t>
  </si>
  <si>
    <t>INE542F01012</t>
  </si>
  <si>
    <t>INE763A01023</t>
  </si>
  <si>
    <t>INE074A01025</t>
  </si>
  <si>
    <t>INE603A01013</t>
  </si>
  <si>
    <t>INE010A01011</t>
  </si>
  <si>
    <t>INE474B01017</t>
  </si>
  <si>
    <t>INE323I01011</t>
  </si>
  <si>
    <t>INE944F01028</t>
  </si>
  <si>
    <t>INE343B01030</t>
  </si>
  <si>
    <t>INE613A01020</t>
  </si>
  <si>
    <t>INE614A01028</t>
  </si>
  <si>
    <t>INE874I01013</t>
  </si>
  <si>
    <t>INE301A01014</t>
  </si>
  <si>
    <t>INE027A01015</t>
  </si>
  <si>
    <t>INE891D01026</t>
  </si>
  <si>
    <t>INE385B01031</t>
  </si>
  <si>
    <t>INE621H01010</t>
  </si>
  <si>
    <t>INE087H01022</t>
  </si>
  <si>
    <t>INE046A01015</t>
  </si>
  <si>
    <t>INE293A01013</t>
  </si>
  <si>
    <t>INE619A01027</t>
  </si>
  <si>
    <t>INE226H01026</t>
  </si>
  <si>
    <t>INE058A01010</t>
  </si>
  <si>
    <t>INE648A01026</t>
  </si>
  <si>
    <t>INE654A01024</t>
  </si>
  <si>
    <t>INE109A01011</t>
  </si>
  <si>
    <t>INE420C01042</t>
  </si>
  <si>
    <t>INE631A01022</t>
  </si>
  <si>
    <t>INE317A01028</t>
  </si>
  <si>
    <t>INE851B01016</t>
  </si>
  <si>
    <t>INE498B01024</t>
  </si>
  <si>
    <t>INE538H01024</t>
  </si>
  <si>
    <t>INE070A01015</t>
  </si>
  <si>
    <t>INE633A01028</t>
  </si>
  <si>
    <t>INE059B01024</t>
  </si>
  <si>
    <t>INE429C01035</t>
  </si>
  <si>
    <t>INE180K01011</t>
  </si>
  <si>
    <t>INE772A01016</t>
  </si>
  <si>
    <t>INE643A01035</t>
  </si>
  <si>
    <t>INE269A01021</t>
  </si>
  <si>
    <t>INE683A01023</t>
  </si>
  <si>
    <t>INE872A01014</t>
  </si>
  <si>
    <t>INE647A01010</t>
  </si>
  <si>
    <t>INE939A01011</t>
  </si>
  <si>
    <t>INE324C01038</t>
  </si>
  <si>
    <t>INE089C01029</t>
  </si>
  <si>
    <t>INE333I01028</t>
  </si>
  <si>
    <t>INE660A01013</t>
  </si>
  <si>
    <t>INE387A01021</t>
  </si>
  <si>
    <t>INE805D01026</t>
  </si>
  <si>
    <t>INE663A01017</t>
  </si>
  <si>
    <t>INE195A01028</t>
  </si>
  <si>
    <t>INE550H01011</t>
  </si>
  <si>
    <t>INE040H01021</t>
  </si>
  <si>
    <t>INE277A01016</t>
  </si>
  <si>
    <t>INE493A01019</t>
  </si>
  <si>
    <t>INE670A01012</t>
  </si>
  <si>
    <t>INE192A01025</t>
  </si>
  <si>
    <t>INE672A01018</t>
  </si>
  <si>
    <t>INE674A01014</t>
  </si>
  <si>
    <t>INE419M01019</t>
  </si>
  <si>
    <t>INE286K01024</t>
  </si>
  <si>
    <t>INE332A01027</t>
  </si>
  <si>
    <t>INE422C01014</t>
  </si>
  <si>
    <t>INE107A01015</t>
  </si>
  <si>
    <t>INE685A01028</t>
  </si>
  <si>
    <t>INE040M01013</t>
  </si>
  <si>
    <t>INE849A01012</t>
  </si>
  <si>
    <t>INE149A01025</t>
  </si>
  <si>
    <t>INE122H01027</t>
  </si>
  <si>
    <t>INE886H01027</t>
  </si>
  <si>
    <t>INE494B01023</t>
  </si>
  <si>
    <t>INE696A01025</t>
  </si>
  <si>
    <t>INE686F01025</t>
  </si>
  <si>
    <t>INE691A01018</t>
  </si>
  <si>
    <t>INE516A01017</t>
  </si>
  <si>
    <t>INE351A01035</t>
  </si>
  <si>
    <t>INE694A01020</t>
  </si>
  <si>
    <t>INE466H01028</t>
  </si>
  <si>
    <t>INE228A01035</t>
  </si>
  <si>
    <t>INE699A01011</t>
  </si>
  <si>
    <t>INE051B01021</t>
  </si>
  <si>
    <t>INE702A01013</t>
  </si>
  <si>
    <t>INE398A01010</t>
  </si>
  <si>
    <t>INE386A01015</t>
  </si>
  <si>
    <t>INE703A01011</t>
  </si>
  <si>
    <t>INE705A01016</t>
  </si>
  <si>
    <t>INE054A01027</t>
  </si>
  <si>
    <t>INE342J01019</t>
  </si>
  <si>
    <t>INE191B01025</t>
  </si>
  <si>
    <t>INE716A01013</t>
  </si>
  <si>
    <t>INE976A01021</t>
  </si>
  <si>
    <t>INE378A01012</t>
  </si>
  <si>
    <t>INE520A01019</t>
  </si>
  <si>
    <t>INE206B01013</t>
  </si>
  <si>
    <t xml:space="preserve">      Distributor Plan -Growth Option </t>
  </si>
  <si>
    <t xml:space="preserve">      Distributor Plan -Daily Dividend Option </t>
  </si>
  <si>
    <t xml:space="preserve">      Distributor Plan -Weekly Dividend Option </t>
  </si>
  <si>
    <t xml:space="preserve">      Direct Plan -Growth Option </t>
  </si>
  <si>
    <t xml:space="preserve">      Direct Plan -Daily Dividend Option </t>
  </si>
  <si>
    <t xml:space="preserve">      Direct Plan -Weekly Dividend Option </t>
  </si>
  <si>
    <t>IN9491A01011</t>
  </si>
  <si>
    <t>IN9824B01011</t>
  </si>
  <si>
    <t>MVL LTD</t>
  </si>
  <si>
    <t>UNLISTED</t>
  </si>
  <si>
    <t>SECURITIZED DEBT</t>
  </si>
  <si>
    <t>^ Less than 0.01%</t>
  </si>
  <si>
    <t xml:space="preserve">      Distributor Plan -Dividend Option </t>
  </si>
  <si>
    <t xml:space="preserve">      Direct Plan- Dividend Option </t>
  </si>
  <si>
    <t xml:space="preserve">5.  Total outstanding exposure in derivative instruments at the end of month at market value (Rs. In Lacs) </t>
  </si>
  <si>
    <t xml:space="preserve">      Distributor Plan - Daily Dividend Option</t>
  </si>
  <si>
    <t xml:space="preserve">      Direct Plan - Daily Dividend Option</t>
  </si>
  <si>
    <t xml:space="preserve">      Distributor Plan - Weekly Dividend Option</t>
  </si>
  <si>
    <t xml:space="preserve">      Direct Plan - Weekly Dividend Option</t>
  </si>
  <si>
    <t>Total exposure (gross exposure) due to futures (non hedging positions) as a %age of net assets : 3.71%</t>
  </si>
  <si>
    <t>NMDC LTD</t>
  </si>
  <si>
    <t>THE FEDERAL BANK  LTD</t>
  </si>
  <si>
    <t>INDIAN OIL CORPORATION LTD</t>
  </si>
  <si>
    <t>TATA GLOBAL BEVERAGES LTD</t>
  </si>
  <si>
    <t>MARICO LTD</t>
  </si>
  <si>
    <t>BAJAJ FINSERV LTD</t>
  </si>
  <si>
    <t>KARUR VYSYA BANK LTD</t>
  </si>
  <si>
    <t>ING VYSYA BANK LTD</t>
  </si>
  <si>
    <t>CASTROL INDIA LTD</t>
  </si>
  <si>
    <t>PIRAMAL ENTERPRISES LTD</t>
  </si>
  <si>
    <t>MOTHERSON SUMI SYSTEMS LTD</t>
  </si>
  <si>
    <t>INDIABULLS FINANCIAL SERVICES LTD</t>
  </si>
  <si>
    <t>UNITED BREWERIES LTD</t>
  </si>
  <si>
    <t>CADILA HEALTHCARE LTD</t>
  </si>
  <si>
    <t>STRIDES ARCOLAB LTD</t>
  </si>
  <si>
    <t>SHREE CEMENTS LTD</t>
  </si>
  <si>
    <t>UNITECH LTD</t>
  </si>
  <si>
    <t>MAX INDIA LTD</t>
  </si>
  <si>
    <t>CROMPTON  GREAVES LTD</t>
  </si>
  <si>
    <t>IPCA LABORATORIES LTD</t>
  </si>
  <si>
    <t>THE SOUTH INDIAN BANK LTD</t>
  </si>
  <si>
    <t>SUNDARAM FINANCE LTD</t>
  </si>
  <si>
    <t>ABB LTD</t>
  </si>
  <si>
    <t>THE JAMMU &amp; KASHMIR BANK LTD</t>
  </si>
  <si>
    <t>BRITANNIA INDUSTRIES LTD</t>
  </si>
  <si>
    <t>MRF LTD</t>
  </si>
  <si>
    <t>EICHER MOTORS LTD</t>
  </si>
  <si>
    <t>THE INDIAN HOTELS COMPANY LTD</t>
  </si>
  <si>
    <t>PIPAVAV DEFENCE AND OFFSHORE ENGINEERING COMPANY LTD</t>
  </si>
  <si>
    <t>HINDUSTAN ZINC LTD</t>
  </si>
  <si>
    <t>THE KARNATAKA BANK LTD</t>
  </si>
  <si>
    <t>THE GREAT EASTERN SHIPPING COMPANY LTD</t>
  </si>
  <si>
    <t>DISH TV INDIA LTD</t>
  </si>
  <si>
    <t>BHUSHAN STEEL LTD</t>
  </si>
  <si>
    <t>TRENT LTD</t>
  </si>
  <si>
    <t>APOLLO TYRES LTD</t>
  </si>
  <si>
    <t>L&amp;T FINANCE HOLDINGS LTD</t>
  </si>
  <si>
    <t>BATA INDIA LTD</t>
  </si>
  <si>
    <t>GODREJ INDUSTRIES LTD</t>
  </si>
  <si>
    <t>HAVELLS INDIA LTD</t>
  </si>
  <si>
    <t>AMARA RAJA BATTERIES LTD</t>
  </si>
  <si>
    <t>CITY UNION BANK LTD</t>
  </si>
  <si>
    <t>BHARAT ELECTRONICS LTD</t>
  </si>
  <si>
    <t>VAKRANGEE SOFTWARES LTD</t>
  </si>
  <si>
    <t>SANOFI INDIA LTD</t>
  </si>
  <si>
    <t>GITANJALI GEMS LTD</t>
  </si>
  <si>
    <t>AUROBINDO PHARMA LTD</t>
  </si>
  <si>
    <t>MCLEOD RUSSEL INDIA LTD</t>
  </si>
  <si>
    <t>SUPREME INDUSTRIES LTD</t>
  </si>
  <si>
    <t>VIDEOCON INDUSTRIES LTD</t>
  </si>
  <si>
    <t>PANTALOON RETAIL (INDIA) LTD</t>
  </si>
  <si>
    <t>CMC LTD</t>
  </si>
  <si>
    <t>IFCI LTD</t>
  </si>
  <si>
    <t>OBEROI REALTY LTD</t>
  </si>
  <si>
    <t>KANSAI NEROLAC PAINTS LTD</t>
  </si>
  <si>
    <t>REDINGTON (INDIA) LTD</t>
  </si>
  <si>
    <t>THE INDIA CEMENTS LTD</t>
  </si>
  <si>
    <t>COROMANDEL INTERNATIONAL LTD</t>
  </si>
  <si>
    <t>GUJARAT STATE PETRONET LTD</t>
  </si>
  <si>
    <t>HEXAWARE TECHNOLOGIES LTD</t>
  </si>
  <si>
    <t>TV18 BROADCAST LTD</t>
  </si>
  <si>
    <t>FINANCIAL TECHNOLOGIES (INDIA) LTD</t>
  </si>
  <si>
    <t>INDRAPRASTHA GAS LTD</t>
  </si>
  <si>
    <t>RAJESH EXPORTS LTD</t>
  </si>
  <si>
    <t>HATHWAY CABLE &amp; DATACOM LTD</t>
  </si>
  <si>
    <t>TORRENT PHARMACEUTICALS LTD</t>
  </si>
  <si>
    <t>BERGER PAINTS (I) LTD</t>
  </si>
  <si>
    <t>HOUSING DEVELOPMENT AND INFRASTRUCTURE LTD</t>
  </si>
  <si>
    <t>JAIN IRRIGATION SYSTEMS LTD</t>
  </si>
  <si>
    <t>PAGE INDUSTRIES LTD</t>
  </si>
  <si>
    <t>INDIAN BANK</t>
  </si>
  <si>
    <t>TUBE INVESTMENTS OF INDIA LTD</t>
  </si>
  <si>
    <t>CARBORUNDUM UNIVERSAL LTD</t>
  </si>
  <si>
    <t>LAKSHMI MACHINE WORKS LTD</t>
  </si>
  <si>
    <t>INDIABULLS REAL ESTATE LTD</t>
  </si>
  <si>
    <t>EDELWEISS FINANCIAL SERVICES LTD</t>
  </si>
  <si>
    <t>EID PARRY INDIA LTD</t>
  </si>
  <si>
    <t>GUJARAT STATE FERTILIZERS &amp; CHEMICALS LTD</t>
  </si>
  <si>
    <t>SUZLON ENERGY LTD</t>
  </si>
  <si>
    <t>NATIONAL ALUMINIUM COMPANY LTD</t>
  </si>
  <si>
    <t>JINDAL SAW LTD</t>
  </si>
  <si>
    <t>KPIT CUMMINS INFOSYSTEMS LTD</t>
  </si>
  <si>
    <t>INDIA INFOLINE LTD</t>
  </si>
  <si>
    <t>GUJARAT PIPAVAV PORT LTD</t>
  </si>
  <si>
    <t>JUBILANT LIFE SCIENCES LTD</t>
  </si>
  <si>
    <t>ENGINEERS INDIA LTD</t>
  </si>
  <si>
    <t>DENA BANK</t>
  </si>
  <si>
    <t>GUJARAT GAS COMPANY LTD</t>
  </si>
  <si>
    <t>JAGRAN PRAKASHAN LTD</t>
  </si>
  <si>
    <t>FAG BEARINGS INDIA LTD</t>
  </si>
  <si>
    <t>INFOTECH ENTERPRISES LTD</t>
  </si>
  <si>
    <t>MANGALORE REFINERY AND PETROCHEMICALS LTD</t>
  </si>
  <si>
    <t>S.E. INVESTMENTS LTD</t>
  </si>
  <si>
    <t>PERSISTENT SYSTEMS LTD</t>
  </si>
  <si>
    <t>AIA ENGINEERING LTD</t>
  </si>
  <si>
    <t>ESSAR OIL LTD</t>
  </si>
  <si>
    <t>RAYMOND LTD</t>
  </si>
  <si>
    <t>UCO BANK</t>
  </si>
  <si>
    <t>TATA COFFEE LTD</t>
  </si>
  <si>
    <t>EIH LTD</t>
  </si>
  <si>
    <t>ARVIND LTD</t>
  </si>
  <si>
    <t>RALLIS INDIA LTD</t>
  </si>
  <si>
    <t>SINTEX INDUSTRIES LTD</t>
  </si>
  <si>
    <t>CHOLAMANDALAM INVESTMENT AND FINANCE COMPANY LTD</t>
  </si>
  <si>
    <t>RADICO KHAITAN LTD</t>
  </si>
  <si>
    <t>JAIPRAKASH POWER VENTURES LTD</t>
  </si>
  <si>
    <t>ALSTOM T&amp;D INDIA LTD</t>
  </si>
  <si>
    <t>JAYPEE INFRATECH LTD</t>
  </si>
  <si>
    <t>CHAMBAL FERTILIZERS &amp; CHEMICALS LTD</t>
  </si>
  <si>
    <t>AMTEK INDIA LTD</t>
  </si>
  <si>
    <t>VIJAYA BANK</t>
  </si>
  <si>
    <t>THE ORISSA MINERALS DEVELOPMENT COMPANY LTD</t>
  </si>
  <si>
    <t>GODREJ PROPERTIES LTD</t>
  </si>
  <si>
    <t>SHOPPER'S STOP LTD</t>
  </si>
  <si>
    <t>ERA INFRA ENGINEERING LTD</t>
  </si>
  <si>
    <t>3M INDIA LTD</t>
  </si>
  <si>
    <t>CORPORATION BANK</t>
  </si>
  <si>
    <t>SHREE RENUKA SUGARS LTD</t>
  </si>
  <si>
    <t>JET AIRWAYS (INDIA) LTD</t>
  </si>
  <si>
    <t>BLUE STAR LTD</t>
  </si>
  <si>
    <t>DEWAN HOUSING FINANCE CORPORATION LTD</t>
  </si>
  <si>
    <t>GUJARAT FLUOROCHEMICALS LTD</t>
  </si>
  <si>
    <t>PFIZER LTD</t>
  </si>
  <si>
    <t>CENTRAL BANK OF INDIA</t>
  </si>
  <si>
    <t>FUTURE VENTURES INDIA LTD</t>
  </si>
  <si>
    <t>GODFREY PHILLIPS INDIA LTD</t>
  </si>
  <si>
    <t>GREAVES COTTON LTD</t>
  </si>
  <si>
    <t>PENINSULA LAND LTD</t>
  </si>
  <si>
    <t>GATEWAY DISTRIPARKS LTD</t>
  </si>
  <si>
    <t>OPTO CIRCUITS (INDIA) LTD</t>
  </si>
  <si>
    <t>SADBHAV ENGINEERING LTD</t>
  </si>
  <si>
    <t>NETWORK18 MEDIA &amp; INVESTMENTS LTD</t>
  </si>
  <si>
    <t>WYETH LTD</t>
  </si>
  <si>
    <t>SUNTECK REALTY LTD</t>
  </si>
  <si>
    <t>WELSPUN CORP LTD</t>
  </si>
  <si>
    <t>AMTEK AUTO LTD</t>
  </si>
  <si>
    <t>RUCHI SOYA INDUSTRIES LTD</t>
  </si>
  <si>
    <t>MOIL LTD </t>
  </si>
  <si>
    <t>MAHINDRA LIFESPACE DEVELOPERS LTD</t>
  </si>
  <si>
    <t>ICRA LTD</t>
  </si>
  <si>
    <t>SHIPPING CORPORATION OF INDIA LTD</t>
  </si>
  <si>
    <t>NAVA BHARAT VENTURES LTD</t>
  </si>
  <si>
    <t>SKS MICROFINANCE LTD</t>
  </si>
  <si>
    <t>LAKSHMI VILAS BANK LTD</t>
  </si>
  <si>
    <t>NEYVELI LIGNITE CORPORATION LTD</t>
  </si>
  <si>
    <t>TVS MOTOR COMPANY LTD</t>
  </si>
  <si>
    <t>UNICHEM LABORATORIES LTD</t>
  </si>
  <si>
    <t>NCC LTD</t>
  </si>
  <si>
    <t>HT MEDIA LTD</t>
  </si>
  <si>
    <t>MONNET ISPAT AND ENERGY LTD</t>
  </si>
  <si>
    <t>BIRLA CORPORATION LTD</t>
  </si>
  <si>
    <t>GVK POWER &amp; INFRASTRUCTURE LTD</t>
  </si>
  <si>
    <t>STATE BANK OF BIKANER AND JAIPUR</t>
  </si>
  <si>
    <t>FORTIS HEALTHCARE LTD</t>
  </si>
  <si>
    <t>DELTA CORP LTD</t>
  </si>
  <si>
    <t>KEC INTERNATIONAL LTD</t>
  </si>
  <si>
    <t>COX &amp; KINGS LTD</t>
  </si>
  <si>
    <t>LANCO INFRATECH LTD</t>
  </si>
  <si>
    <t>GUJARAT NARMADA VALLEY FERTILIZER COMPANY LTD</t>
  </si>
  <si>
    <t>JSW ISPAT STEEL LTD</t>
  </si>
  <si>
    <t>SREI INFRASTRUCTURE FINANCE LTD</t>
  </si>
  <si>
    <t>ANANT RAJ INDUSTRIES LTD</t>
  </si>
  <si>
    <t>WHIRLPOOL OF INDIA LTD</t>
  </si>
  <si>
    <t>BASF INDIA LTD</t>
  </si>
  <si>
    <t>BALRAMPUR CHINI MILLS LTD</t>
  </si>
  <si>
    <t>WABCO INDIA LTD</t>
  </si>
  <si>
    <t>DEVELOPMENT CREDIT BANK LTD</t>
  </si>
  <si>
    <t>KAJARIA CERAMICS LTD</t>
  </si>
  <si>
    <t>MAHARASHTRA SEAMLESS LTD</t>
  </si>
  <si>
    <t>ALSTOM INDIA LTD</t>
  </si>
  <si>
    <t>STATE BANK OF TRAVANCORE</t>
  </si>
  <si>
    <t>TATA INVESTMENT CORPORATION LTD</t>
  </si>
  <si>
    <t>D B REALTY LTD</t>
  </si>
  <si>
    <t>BAJAJ HINDUSTHAN LTD</t>
  </si>
  <si>
    <t>HIMACHAL FUTURISTIC COMMUNICATIONS LTD</t>
  </si>
  <si>
    <t>GRAPHITE INDIA LTD</t>
  </si>
  <si>
    <t>ADVANTA INDIA LTD</t>
  </si>
  <si>
    <t>BALLARPUR INDUSTRIES LTD</t>
  </si>
  <si>
    <t>BAJAJ ELECTRICALS LTD</t>
  </si>
  <si>
    <t>CHENNAI PETROLEUM CORPORATION LTD</t>
  </si>
  <si>
    <t>MAHANAGAR TELEPHONE NIGAM LTD</t>
  </si>
  <si>
    <t>ROLTA INDIA LTD</t>
  </si>
  <si>
    <t>GUJARAT ALKALIES AND CHEMICALS LTD</t>
  </si>
  <si>
    <t>ABG SHIPYARD LTD</t>
  </si>
  <si>
    <t>HONEYWELL AUTOMATION INDIA LTD</t>
  </si>
  <si>
    <t>POLARIS FINANCIAL TECHNOLOGY LTD</t>
  </si>
  <si>
    <t>NAVNEET PUBLICATIONS INDIA LTD</t>
  </si>
  <si>
    <t>ABAN OFFSHORE LTD</t>
  </si>
  <si>
    <t>FDC LTD</t>
  </si>
  <si>
    <t>JSL STAINLESS LTD</t>
  </si>
  <si>
    <t>CLARIANT CHEMICALS (INDIA) LTD</t>
  </si>
  <si>
    <t>PARSVNATH DEVELOPERS LTD</t>
  </si>
  <si>
    <t>AGRO TECH FOODS LTD</t>
  </si>
  <si>
    <t>SRF LTD</t>
  </si>
  <si>
    <t>DEEPAK FERTILIZERS AND PETROCHEMICALS CORPORATION LTD</t>
  </si>
  <si>
    <t>FINOLEX INDUSTRIES LTD</t>
  </si>
  <si>
    <t>HINDUSTAN CONSTRUCTION COMPANY LTD</t>
  </si>
  <si>
    <t>MERCK LTD</t>
  </si>
  <si>
    <t>RELIGARE ENTERPRISES LTD</t>
  </si>
  <si>
    <t>STERLITE TECHNOLOGIES LTD</t>
  </si>
  <si>
    <t>GUJARAT NRE COKE LTD</t>
  </si>
  <si>
    <t>PRAJ INDUSTRIES LTD</t>
  </si>
  <si>
    <t>KALPATARU POWER TRANSMISSION LTD</t>
  </si>
  <si>
    <t>PRISM CEMENT LTD</t>
  </si>
  <si>
    <t>SUNDRAM FASTENERS LTD</t>
  </si>
  <si>
    <t>ATUL LTD</t>
  </si>
  <si>
    <t>BANNARI AMMAN SUGARS LTD</t>
  </si>
  <si>
    <t>ALOK INDUSTRIES LTD</t>
  </si>
  <si>
    <t>FRESENIUS KABI ONCOLOGY LTD</t>
  </si>
  <si>
    <t>DHANLAXMI BANK LTD</t>
  </si>
  <si>
    <t>REI AGRO LTD</t>
  </si>
  <si>
    <t>BEML LTD</t>
  </si>
  <si>
    <t>TECHNO ELECTRIC &amp; ENGINEERING CO. LTD</t>
  </si>
  <si>
    <t>TAMIL NADU NEWSPRINT &amp; PAPERS LTD</t>
  </si>
  <si>
    <t>INDIABULLS POWER LTD</t>
  </si>
  <si>
    <t>ESCORTS LTD</t>
  </si>
  <si>
    <t>VIP INDUSTRIES LTD</t>
  </si>
  <si>
    <t>EDUCOMP SOLUTIONS LTD</t>
  </si>
  <si>
    <t>USHA MARTIN LTD</t>
  </si>
  <si>
    <t>INNOVENTIVE INDUSTRIES LTD</t>
  </si>
  <si>
    <t>JBF INDUSTRIES LTD</t>
  </si>
  <si>
    <t>PRIME FOCUS LTD</t>
  </si>
  <si>
    <t>BALMER LAWRIE &amp; COMPANY LTD</t>
  </si>
  <si>
    <t>GEOMETRIC LTD</t>
  </si>
  <si>
    <t>JM FINANCIAL LTD</t>
  </si>
  <si>
    <t>GUJARAT INDUSTRIES POWER COMPANY LTD</t>
  </si>
  <si>
    <t>EROS INTERNATIONAL MEDIA LTD</t>
  </si>
  <si>
    <t>ASAHI INDIA GLASS LTD</t>
  </si>
  <si>
    <t>HCL INFOSYSTEMS LTD</t>
  </si>
  <si>
    <t>SIMPLEX INFRASTRUCTURES LTD</t>
  </si>
  <si>
    <t>CORE EDUCATION &amp; TECHNOLOGIES LTD</t>
  </si>
  <si>
    <t>INGERSOLL RAND (INDIA) LTD</t>
  </si>
  <si>
    <t>TATA ELXSI LTD</t>
  </si>
  <si>
    <t>BRIGADE ENTERPRISES LTD</t>
  </si>
  <si>
    <t>KESORAM INDUSTRIES LTD</t>
  </si>
  <si>
    <t>DCM SHRIRAM CONSOLIDATED LTD</t>
  </si>
  <si>
    <t>FINOLEX CABLES LTD</t>
  </si>
  <si>
    <t>HINDUSTAN OIL EXPLORATION COMPANY LTD</t>
  </si>
  <si>
    <t>UFLEX LTD</t>
  </si>
  <si>
    <t>HEG LTD</t>
  </si>
  <si>
    <t>ELDER PHARMACEUTICALS LTD</t>
  </si>
  <si>
    <t>JB CHEMICALS &amp; PHARMACEUTICALS LTD</t>
  </si>
  <si>
    <t>RELIANCE INDUSTRIAL INFRASTRUCTURE LTD</t>
  </si>
  <si>
    <t>AARTI INDUSTRIES LTD</t>
  </si>
  <si>
    <t>ENTERTAINMENT NETWORK (INDIA) LTD</t>
  </si>
  <si>
    <t>ELECTROSTEEL CASTINGS LTD</t>
  </si>
  <si>
    <t>MANDHANA INDUSTRIES LTD</t>
  </si>
  <si>
    <t>VESUVIUS INDIA LTD</t>
  </si>
  <si>
    <t>GHCL LTD</t>
  </si>
  <si>
    <t>JAI CORP LTD</t>
  </si>
  <si>
    <t>MONSANTO INDIA LTD</t>
  </si>
  <si>
    <t>BGR ENERGY SYSTEMS LTD</t>
  </si>
  <si>
    <t>TD POWER SYSTEMS LTD</t>
  </si>
  <si>
    <t>KSK ENERGY VENTURES LTD</t>
  </si>
  <si>
    <t>OMAXE LTD</t>
  </si>
  <si>
    <t>TREE HOUSE EDUCATION &amp; ACCESSORIES LTD</t>
  </si>
  <si>
    <t>NOIDA TOLL BRIDGE COMPANY LTD</t>
  </si>
  <si>
    <t>FEDERAL-MOGUL GOETZE (INDIA) LTD.</t>
  </si>
  <si>
    <t>ZENSAR TECHNOLOGIES LTD</t>
  </si>
  <si>
    <t>SHANTHI GEARS LTD</t>
  </si>
  <si>
    <t>SWARAJ ENGINES LTD</t>
  </si>
  <si>
    <t>HOTEL LEELA VENTURE LTD</t>
  </si>
  <si>
    <t>ORCHID CHEMICALS &amp; PHARMACEUTICALS LTD</t>
  </si>
  <si>
    <t>BOC INDIA LTD</t>
  </si>
  <si>
    <t>HSIL LTD</t>
  </si>
  <si>
    <t>BF UTILITIES LTD</t>
  </si>
  <si>
    <t>UTTAM GALVA STEELS LTD</t>
  </si>
  <si>
    <t>J.KUMAR INFRAPROJECTS LTD</t>
  </si>
  <si>
    <t>CENTURY PLYBOARDS (INDIA) LTD</t>
  </si>
  <si>
    <t>NIIT LTD</t>
  </si>
  <si>
    <t>RAMCO INDUSTRIES LTD</t>
  </si>
  <si>
    <t>PRAKASH INDUSTRIES LTD</t>
  </si>
  <si>
    <t>MOTILAL OSWAL FINANCIAL SERVICES LTD</t>
  </si>
  <si>
    <t>MANGALORE CHEMICALS &amp; FERTILIZERS LTD</t>
  </si>
  <si>
    <t>JINDAL SOUTH WEST HOLDINGS LTD</t>
  </si>
  <si>
    <t>ASTRAZENECA PHARMA INDIA LTD</t>
  </si>
  <si>
    <t>ANSAL PROPERTIES &amp; INFRASTRUCTURE LTD</t>
  </si>
  <si>
    <t>ALLCARGO LOGISTICS LTD</t>
  </si>
  <si>
    <t>MERCATOR LTD</t>
  </si>
  <si>
    <t>GAMMON INFRASTRUCTURE PROJECTS LTD</t>
  </si>
  <si>
    <t>FLEXITUFF INTERNATIONAL LIMITED</t>
  </si>
  <si>
    <t>HUBTOWN LTD</t>
  </si>
  <si>
    <t>JK TYRE &amp; INDUSTRIES LTD</t>
  </si>
  <si>
    <t>KSB PUMPS LTD</t>
  </si>
  <si>
    <t>ESSEL PROPACK LTD</t>
  </si>
  <si>
    <t>CAPITAL FIRST LIMITED</t>
  </si>
  <si>
    <t>SUPREME PETROCHEM LTD</t>
  </si>
  <si>
    <t>BOMBAY RAYON FASHIONS LTD</t>
  </si>
  <si>
    <t>TATA SPONGE IRON LTD</t>
  </si>
  <si>
    <t>DISHMAN PHARMACEUTICALS AND CHEMICALS LTD</t>
  </si>
  <si>
    <t>MAN INFRACONSTRUCTION LTD</t>
  </si>
  <si>
    <t>PURAVANKARA PROJECTS LTD</t>
  </si>
  <si>
    <t>KCP LTD</t>
  </si>
  <si>
    <t>WEST COAST PAPER MILLS LTD</t>
  </si>
  <si>
    <t>GAMMON INDIA LTD</t>
  </si>
  <si>
    <t>VENKY'S (INDIA) LTD</t>
  </si>
  <si>
    <t>ORBIT CORPORATION LTD</t>
  </si>
  <si>
    <t>RASHTRIYA CHEMICALS AND FERTILIZERS LTD</t>
  </si>
  <si>
    <t>SHASUN PHARMACEUTICALS LTD</t>
  </si>
  <si>
    <t>JYOTI STRUCTURES LTD</t>
  </si>
  <si>
    <t>PATEL ENGINEERING LTD</t>
  </si>
  <si>
    <t>FIRSTSOURCE SOLUTIONS LTD</t>
  </si>
  <si>
    <t>OSWAL CHEMICALS &amp; FERTILIZERS LTD</t>
  </si>
  <si>
    <t>MASTEK LTD</t>
  </si>
  <si>
    <t>BOMBAY BURMAH TRADING CORPORATION LTD</t>
  </si>
  <si>
    <t>UNITED BREWERIES (HOLDINGS) LTD</t>
  </si>
  <si>
    <t>GEOJIT BNP PARIBAS FINANCIAL SERVICES LTD</t>
  </si>
  <si>
    <t>DYNAMATIC TECHNOLOGIES LTD</t>
  </si>
  <si>
    <t>ESAB INDIA LTD</t>
  </si>
  <si>
    <t>CAN FIN HOMES LTD</t>
  </si>
  <si>
    <t>SHREE ASHTAVINAYAK CINE VISION LTD</t>
  </si>
  <si>
    <t>SHRENUJ &amp; COMPANY LTD</t>
  </si>
  <si>
    <t>JINDAL POLY FILMS LTD</t>
  </si>
  <si>
    <t>KARUTURI GLOBAL LTD</t>
  </si>
  <si>
    <t>INDIA GLYCOLS LTD</t>
  </si>
  <si>
    <t>CENTURY ENKA LTD</t>
  </si>
  <si>
    <t>INDRAPRASTHA MEDICAL CORPORATION LTD</t>
  </si>
  <si>
    <t>DCW LTD</t>
  </si>
  <si>
    <t>ZODIAC CLOTHING COMPANY LTD</t>
  </si>
  <si>
    <t>SONATA SOFTWARE LTD</t>
  </si>
  <si>
    <t>IL&amp;FS ENGINEERING AND CONSTRUCTION COMPANY LTD</t>
  </si>
  <si>
    <t>GATI LTD</t>
  </si>
  <si>
    <t>S. KUMARS NATIONWIDE LTD</t>
  </si>
  <si>
    <t>AUTOMOTIVE AXLES LTD</t>
  </si>
  <si>
    <t>HIMATSINGKA SEIDE LTD</t>
  </si>
  <si>
    <t>THOMAS COOK  (INDIA)  LTD</t>
  </si>
  <si>
    <t>APTECH LTD</t>
  </si>
  <si>
    <t>SUPREME INFRASTRUCTURE INDIA LTD</t>
  </si>
  <si>
    <t>INDIABULLS SECURITIES LTD</t>
  </si>
  <si>
    <t>GREAT OFFSHORE LTD</t>
  </si>
  <si>
    <t>LOVABLE LINGERIE LTD</t>
  </si>
  <si>
    <t>KWALITY DAIRY (INDIA) LTD</t>
  </si>
  <si>
    <t>DREDGING CORPORATION OF INDIA LTD</t>
  </si>
  <si>
    <t>PSL LTD</t>
  </si>
  <si>
    <t>ORIENTAL HOTELS LTD</t>
  </si>
  <si>
    <t>K S OILS LTD</t>
  </si>
  <si>
    <t>THE TINPLATE COMPANY OF INDIA LTD</t>
  </si>
  <si>
    <t>BHANSALI ENGINEERING POLYMERS LTD</t>
  </si>
  <si>
    <t>ARSHIYA INTERNATIONAL LTD</t>
  </si>
  <si>
    <t>SUJANA TOWER LTD</t>
  </si>
  <si>
    <t>NILKAMAL LTD</t>
  </si>
  <si>
    <t>BANCO PRODUCTS (I) LTD</t>
  </si>
  <si>
    <t>SONA KOYO STEERING SYSTEMS LTD</t>
  </si>
  <si>
    <t>RAMKY INFRASTRUCTURE LTD</t>
  </si>
  <si>
    <t>VARUN SHIPPING COMPANY LTD</t>
  </si>
  <si>
    <t>INDO RAMA SYNTHETICS (INDIA) LTD</t>
  </si>
  <si>
    <t>GTL LTD</t>
  </si>
  <si>
    <t>IND-SWIFT LABORATORIES LTD</t>
  </si>
  <si>
    <t>STERLING BIOTECH LTD</t>
  </si>
  <si>
    <t>UNITY INFRAPROJECTS LTD</t>
  </si>
  <si>
    <t>SHRI LAKSHMI COTSYN LTD</t>
  </si>
  <si>
    <t>KEMROCK INDUSTRIES AND EXPORTS LTD</t>
  </si>
  <si>
    <t>AUTOLINE INDUSTRIES LTD</t>
  </si>
  <si>
    <t>JAI BALAJI INDUSTRIES LTD</t>
  </si>
  <si>
    <t>TULIP TELECOM LTD</t>
  </si>
  <si>
    <t>ALOK INDUSTRIES LTD - RIGHTS</t>
  </si>
  <si>
    <t>Goldman Sachs CNX 500 Fund (GS CNX 500)</t>
  </si>
  <si>
    <t>Tel (9122) 6616 9000 Fax: (9122) 6627 9245, Toll Free: 1800-266-1220</t>
  </si>
</sst>
</file>

<file path=xl/styles.xml><?xml version="1.0" encoding="utf-8"?>
<styleSheet xmlns="http://schemas.openxmlformats.org/spreadsheetml/2006/main">
  <numFmts count="14">
    <numFmt numFmtId="43" formatCode="_(* #,##0.00_);_(* \(#,##0.00\);_(* &quot;-&quot;??_);_(@_)"/>
    <numFmt numFmtId="164" formatCode="_ * #,##0_)_£_ ;_ * \(#,##0\)_£_ ;_ * &quot;-&quot;??_)_£_ ;_ @_ "/>
    <numFmt numFmtId="165" formatCode="_(* #,##0_);_(* \(#,##0\);_(* &quot;-&quot;??_);_(@_)"/>
    <numFmt numFmtId="166" formatCode="_(* #,##0.0000_);_(* \(#,##0.0000\);_(* &quot;-&quot;??_);_(@_)"/>
    <numFmt numFmtId="167" formatCode="_(* #,##0.000000_);_(* \(#,##0.000000\);_(* &quot;-&quot;??_);_(@_)"/>
    <numFmt numFmtId="168" formatCode="_(* #,##0.0000000_);_(* \(#,##0.0000000\);_(* &quot;-&quot;??_);_(@_)"/>
    <numFmt numFmtId="169" formatCode="_-* #,##0_-;\-* #,##0_-;_-* &quot;-&quot;??_-;_-@_-"/>
    <numFmt numFmtId="170" formatCode="#,##0;\(#,##0\)"/>
    <numFmt numFmtId="171" formatCode="_-* #,##0.00_-;\-* #,##0.00_-;_-* &quot;-&quot;??_-;_-@_-"/>
    <numFmt numFmtId="172" formatCode="\^"/>
    <numFmt numFmtId="173" formatCode="#,##0.00;\(#,##0.00\)"/>
    <numFmt numFmtId="174" formatCode="#0.000000;\(#0.000000\)"/>
    <numFmt numFmtId="175" formatCode="#,##0.0000_);[Red]\(#,##0.0000\)"/>
    <numFmt numFmtId="176" formatCode="0.000"/>
  </numFmts>
  <fonts count="28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b/>
      <sz val="10"/>
      <name val="Trebuchet MS"/>
      <family val="2"/>
    </font>
    <font>
      <sz val="10"/>
      <name val="Trebuchet MS"/>
      <family val="2"/>
    </font>
    <font>
      <b/>
      <sz val="10"/>
      <name val="Cambria"/>
      <family val="1"/>
    </font>
    <font>
      <sz val="10"/>
      <name val="Cambria"/>
      <family val="1"/>
    </font>
    <font>
      <b/>
      <sz val="14"/>
      <name val="Times New Roman"/>
      <family val="1"/>
    </font>
    <font>
      <b/>
      <sz val="10"/>
      <name val="Arial"/>
      <family val="2"/>
    </font>
    <font>
      <sz val="10"/>
      <color indexed="9"/>
      <name val="Cambria"/>
      <family val="1"/>
    </font>
    <font>
      <b/>
      <sz val="10"/>
      <color indexed="8"/>
      <name val="Trebuchet MS"/>
      <family val="2"/>
    </font>
    <font>
      <sz val="10"/>
      <color indexed="8"/>
      <name val="Trebuchet MS"/>
      <family val="2"/>
    </font>
    <font>
      <b/>
      <sz val="20"/>
      <color indexed="8"/>
      <name val="Trebuchet MS"/>
      <family val="2"/>
    </font>
    <font>
      <b/>
      <sz val="18"/>
      <color indexed="8"/>
      <name val="Trebuchet MS"/>
      <family val="2"/>
    </font>
    <font>
      <sz val="8"/>
      <name val="Calibri"/>
      <family val="2"/>
    </font>
    <font>
      <sz val="11"/>
      <color indexed="9"/>
      <name val="Calibri"/>
      <family val="2"/>
    </font>
    <font>
      <b/>
      <u/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0"/>
      <color indexed="72"/>
      <name val="Trebuchet MS"/>
      <family val="2"/>
    </font>
    <font>
      <b/>
      <sz val="10"/>
      <color indexed="63"/>
      <name val="Trebuchet MS"/>
      <family val="2"/>
    </font>
    <font>
      <sz val="10"/>
      <color indexed="63"/>
      <name val="Trebuchet MS"/>
      <family val="2"/>
    </font>
    <font>
      <sz val="10"/>
      <color indexed="72"/>
      <name val="Trebuchet MS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/>
      <right style="medium">
        <color indexed="64"/>
      </right>
      <top/>
      <bottom style="thin">
        <color theme="0" tint="-0.14996795556505021"/>
      </bottom>
      <diagonal/>
    </border>
    <border>
      <left style="medium">
        <color indexed="64"/>
      </left>
      <right style="medium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medium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theme="0" tint="-0.14996795556505021"/>
      </top>
      <bottom/>
      <diagonal/>
    </border>
    <border>
      <left style="medium">
        <color indexed="64"/>
      </left>
      <right style="medium">
        <color indexed="64"/>
      </right>
      <top style="thin">
        <color theme="0" tint="-0.14996795556505021"/>
      </top>
      <bottom style="medium">
        <color indexed="64"/>
      </bottom>
      <diagonal/>
    </border>
    <border>
      <left/>
      <right style="medium">
        <color indexed="64"/>
      </right>
      <top style="thin">
        <color theme="0" tint="-0.14996795556505021"/>
      </top>
      <bottom style="medium">
        <color indexed="64"/>
      </bottom>
      <diagonal/>
    </border>
  </borders>
  <cellStyleXfs count="14">
    <xf numFmtId="0" fontId="0" fillId="0" borderId="0"/>
    <xf numFmtId="0" fontId="4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 applyNumberFormat="0" applyFont="0" applyFill="0" applyBorder="0" applyProtection="0"/>
  </cellStyleXfs>
  <cellXfs count="304">
    <xf numFmtId="0" fontId="0" fillId="0" borderId="0" xfId="0"/>
    <xf numFmtId="0" fontId="0" fillId="0" borderId="0" xfId="0" applyBorder="1"/>
    <xf numFmtId="0" fontId="5" fillId="0" borderId="0" xfId="0" applyFont="1" applyBorder="1"/>
    <xf numFmtId="0" fontId="6" fillId="0" borderId="0" xfId="0" applyFont="1" applyBorder="1"/>
    <xf numFmtId="0" fontId="7" fillId="0" borderId="0" xfId="0" applyFont="1" applyFill="1" applyBorder="1"/>
    <xf numFmtId="0" fontId="7" fillId="0" borderId="0" xfId="0" applyFont="1" applyFill="1" applyBorder="1" applyAlignment="1"/>
    <xf numFmtId="4" fontId="0" fillId="0" borderId="0" xfId="0" applyNumberFormat="1" applyBorder="1"/>
    <xf numFmtId="43" fontId="6" fillId="0" borderId="0" xfId="2" applyFont="1" applyFill="1" applyBorder="1" applyAlignment="1" applyProtection="1">
      <alignment horizontal="right"/>
      <protection locked="0"/>
    </xf>
    <xf numFmtId="43" fontId="0" fillId="0" borderId="0" xfId="0" applyNumberFormat="1" applyBorder="1"/>
    <xf numFmtId="166" fontId="6" fillId="0" borderId="0" xfId="2" applyNumberFormat="1" applyFont="1" applyFill="1" applyBorder="1" applyAlignment="1"/>
    <xf numFmtId="166" fontId="8" fillId="0" borderId="0" xfId="2" quotePrefix="1" applyNumberFormat="1" applyFont="1" applyFill="1" applyBorder="1" applyAlignment="1"/>
    <xf numFmtId="43" fontId="6" fillId="0" borderId="0" xfId="2" applyFont="1" applyFill="1" applyBorder="1" applyAlignment="1">
      <alignment horizontal="right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8" fillId="0" borderId="4" xfId="0" applyFont="1" applyFill="1" applyBorder="1"/>
    <xf numFmtId="0" fontId="0" fillId="0" borderId="5" xfId="0" applyBorder="1"/>
    <xf numFmtId="0" fontId="7" fillId="0" borderId="0" xfId="5" applyFont="1" applyFill="1" applyBorder="1"/>
    <xf numFmtId="0" fontId="6" fillId="0" borderId="0" xfId="5" applyFont="1" applyFill="1" applyBorder="1" applyProtection="1">
      <protection locked="0"/>
    </xf>
    <xf numFmtId="0" fontId="6" fillId="0" borderId="0" xfId="5" applyFont="1" applyFill="1" applyBorder="1"/>
    <xf numFmtId="167" fontId="6" fillId="0" borderId="0" xfId="2" applyNumberFormat="1" applyFont="1" applyFill="1" applyBorder="1" applyAlignment="1">
      <alignment horizontal="right"/>
    </xf>
    <xf numFmtId="0" fontId="6" fillId="0" borderId="0" xfId="0" applyFont="1" applyBorder="1" applyAlignment="1">
      <alignment horizontal="right"/>
    </xf>
    <xf numFmtId="166" fontId="6" fillId="0" borderId="0" xfId="2" applyNumberFormat="1" applyFont="1" applyBorder="1" applyAlignment="1">
      <alignment horizontal="right"/>
    </xf>
    <xf numFmtId="166" fontId="6" fillId="0" borderId="0" xfId="2" applyNumberFormat="1" applyFont="1" applyBorder="1"/>
    <xf numFmtId="168" fontId="6" fillId="0" borderId="0" xfId="2" applyNumberFormat="1" applyFont="1" applyBorder="1"/>
    <xf numFmtId="0" fontId="6" fillId="0" borderId="6" xfId="0" applyFont="1" applyBorder="1"/>
    <xf numFmtId="164" fontId="5" fillId="0" borderId="7" xfId="2" applyNumberFormat="1" applyFont="1" applyFill="1" applyBorder="1" applyAlignment="1">
      <alignment horizontal="center" vertical="top" wrapText="1"/>
    </xf>
    <xf numFmtId="0" fontId="5" fillId="0" borderId="8" xfId="0" applyFont="1" applyFill="1" applyBorder="1" applyAlignment="1">
      <alignment horizontal="center" vertical="top" wrapText="1"/>
    </xf>
    <xf numFmtId="0" fontId="6" fillId="0" borderId="9" xfId="0" applyFont="1" applyBorder="1"/>
    <xf numFmtId="0" fontId="0" fillId="0" borderId="9" xfId="0" applyBorder="1"/>
    <xf numFmtId="0" fontId="0" fillId="0" borderId="10" xfId="0" applyBorder="1"/>
    <xf numFmtId="0" fontId="0" fillId="0" borderId="6" xfId="0" applyBorder="1"/>
    <xf numFmtId="43" fontId="6" fillId="0" borderId="6" xfId="2" applyFont="1" applyFill="1" applyBorder="1" applyAlignment="1">
      <alignment horizontal="right"/>
    </xf>
    <xf numFmtId="0" fontId="0" fillId="0" borderId="11" xfId="0" applyBorder="1"/>
    <xf numFmtId="0" fontId="0" fillId="0" borderId="12" xfId="0" applyBorder="1"/>
    <xf numFmtId="10" fontId="0" fillId="0" borderId="10" xfId="0" applyNumberFormat="1" applyBorder="1"/>
    <xf numFmtId="10" fontId="6" fillId="0" borderId="10" xfId="0" applyNumberFormat="1" applyFont="1" applyBorder="1"/>
    <xf numFmtId="0" fontId="6" fillId="0" borderId="9" xfId="0" applyFont="1" applyFill="1" applyBorder="1"/>
    <xf numFmtId="10" fontId="5" fillId="0" borderId="10" xfId="0" applyNumberFormat="1" applyFont="1" applyFill="1" applyBorder="1"/>
    <xf numFmtId="39" fontId="0" fillId="0" borderId="10" xfId="0" applyNumberFormat="1" applyBorder="1"/>
    <xf numFmtId="43" fontId="0" fillId="0" borderId="10" xfId="2" applyFont="1" applyBorder="1"/>
    <xf numFmtId="0" fontId="6" fillId="0" borderId="12" xfId="0" applyFont="1" applyFill="1" applyBorder="1"/>
    <xf numFmtId="10" fontId="5" fillId="0" borderId="11" xfId="2" applyNumberFormat="1" applyFont="1" applyFill="1" applyBorder="1"/>
    <xf numFmtId="0" fontId="0" fillId="0" borderId="13" xfId="0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3" xfId="0" applyFont="1" applyFill="1" applyBorder="1"/>
    <xf numFmtId="0" fontId="0" fillId="0" borderId="13" xfId="0" applyBorder="1"/>
    <xf numFmtId="0" fontId="6" fillId="0" borderId="14" xfId="0" applyFont="1" applyFill="1" applyBorder="1"/>
    <xf numFmtId="0" fontId="6" fillId="0" borderId="13" xfId="0" applyFont="1" applyBorder="1"/>
    <xf numFmtId="0" fontId="5" fillId="0" borderId="13" xfId="0" applyFont="1" applyBorder="1"/>
    <xf numFmtId="0" fontId="5" fillId="0" borderId="13" xfId="0" applyFont="1" applyFill="1" applyBorder="1"/>
    <xf numFmtId="0" fontId="5" fillId="0" borderId="14" xfId="0" applyFont="1" applyFill="1" applyBorder="1"/>
    <xf numFmtId="165" fontId="6" fillId="0" borderId="13" xfId="0" applyNumberFormat="1" applyFont="1" applyBorder="1"/>
    <xf numFmtId="39" fontId="0" fillId="0" borderId="13" xfId="0" applyNumberFormat="1" applyBorder="1"/>
    <xf numFmtId="43" fontId="6" fillId="0" borderId="13" xfId="2" applyFont="1" applyBorder="1"/>
    <xf numFmtId="43" fontId="5" fillId="0" borderId="13" xfId="2" applyFont="1" applyFill="1" applyBorder="1"/>
    <xf numFmtId="43" fontId="6" fillId="0" borderId="13" xfId="2" applyFont="1" applyFill="1" applyBorder="1"/>
    <xf numFmtId="43" fontId="5" fillId="0" borderId="14" xfId="2" applyFont="1" applyFill="1" applyBorder="1"/>
    <xf numFmtId="0" fontId="5" fillId="0" borderId="7" xfId="0" applyFont="1" applyFill="1" applyBorder="1" applyAlignment="1">
      <alignment horizontal="center" vertical="top" wrapText="1"/>
    </xf>
    <xf numFmtId="39" fontId="5" fillId="0" borderId="7" xfId="2" applyNumberFormat="1" applyFont="1" applyFill="1" applyBorder="1" applyAlignment="1">
      <alignment horizontal="center" vertical="top" wrapText="1"/>
    </xf>
    <xf numFmtId="10" fontId="5" fillId="0" borderId="15" xfId="6" applyNumberFormat="1" applyFont="1" applyFill="1" applyBorder="1" applyAlignment="1">
      <alignment horizontal="center" vertical="top" wrapText="1"/>
    </xf>
    <xf numFmtId="0" fontId="6" fillId="0" borderId="7" xfId="0" applyFont="1" applyFill="1" applyBorder="1"/>
    <xf numFmtId="0" fontId="5" fillId="0" borderId="7" xfId="0" applyFont="1" applyFill="1" applyBorder="1"/>
    <xf numFmtId="43" fontId="5" fillId="0" borderId="7" xfId="2" applyFont="1" applyFill="1" applyBorder="1"/>
    <xf numFmtId="10" fontId="5" fillId="0" borderId="15" xfId="0" applyNumberFormat="1" applyFont="1" applyFill="1" applyBorder="1"/>
    <xf numFmtId="0" fontId="0" fillId="0" borderId="7" xfId="0" applyBorder="1" applyAlignment="1">
      <alignment horizontal="center"/>
    </xf>
    <xf numFmtId="0" fontId="0" fillId="0" borderId="7" xfId="0" applyBorder="1"/>
    <xf numFmtId="0" fontId="3" fillId="0" borderId="7" xfId="0" applyFont="1" applyBorder="1"/>
    <xf numFmtId="43" fontId="3" fillId="0" borderId="15" xfId="2" applyFont="1" applyBorder="1"/>
    <xf numFmtId="0" fontId="3" fillId="0" borderId="13" xfId="0" applyFont="1" applyBorder="1" applyAlignment="1">
      <alignment horizontal="center"/>
    </xf>
    <xf numFmtId="0" fontId="7" fillId="0" borderId="6" xfId="0" applyFont="1" applyFill="1" applyBorder="1" applyAlignment="1"/>
    <xf numFmtId="0" fontId="0" fillId="0" borderId="16" xfId="0" applyBorder="1"/>
    <xf numFmtId="0" fontId="6" fillId="0" borderId="13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10" fontId="5" fillId="0" borderId="15" xfId="2" applyNumberFormat="1" applyFont="1" applyFill="1" applyBorder="1"/>
    <xf numFmtId="0" fontId="3" fillId="0" borderId="7" xfId="0" applyFont="1" applyBorder="1" applyAlignment="1">
      <alignment horizontal="center"/>
    </xf>
    <xf numFmtId="0" fontId="5" fillId="0" borderId="7" xfId="0" applyFont="1" applyBorder="1"/>
    <xf numFmtId="43" fontId="6" fillId="0" borderId="7" xfId="2" applyFont="1" applyBorder="1"/>
    <xf numFmtId="10" fontId="6" fillId="0" borderId="15" xfId="0" applyNumberFormat="1" applyFont="1" applyBorder="1"/>
    <xf numFmtId="0" fontId="6" fillId="0" borderId="8" xfId="0" applyFont="1" applyFill="1" applyBorder="1"/>
    <xf numFmtId="43" fontId="0" fillId="0" borderId="15" xfId="2" applyFont="1" applyBorder="1"/>
    <xf numFmtId="43" fontId="0" fillId="0" borderId="7" xfId="2" applyFont="1" applyBorder="1"/>
    <xf numFmtId="0" fontId="5" fillId="0" borderId="16" xfId="0" applyFont="1" applyBorder="1"/>
    <xf numFmtId="39" fontId="0" fillId="0" borderId="16" xfId="0" applyNumberFormat="1" applyBorder="1"/>
    <xf numFmtId="0" fontId="10" fillId="0" borderId="7" xfId="0" applyFont="1" applyBorder="1" applyAlignment="1">
      <alignment wrapText="1"/>
    </xf>
    <xf numFmtId="10" fontId="0" fillId="0" borderId="15" xfId="0" applyNumberFormat="1" applyFill="1" applyBorder="1"/>
    <xf numFmtId="43" fontId="6" fillId="0" borderId="7" xfId="2" applyFont="1" applyFill="1" applyBorder="1"/>
    <xf numFmtId="10" fontId="6" fillId="0" borderId="15" xfId="0" applyNumberFormat="1" applyFont="1" applyFill="1" applyBorder="1"/>
    <xf numFmtId="0" fontId="12" fillId="0" borderId="7" xfId="0" applyFont="1" applyBorder="1" applyAlignment="1">
      <alignment horizontal="center"/>
    </xf>
    <xf numFmtId="0" fontId="12" fillId="0" borderId="13" xfId="0" applyFont="1" applyBorder="1" applyAlignment="1">
      <alignment horizontal="center"/>
    </xf>
    <xf numFmtId="0" fontId="12" fillId="0" borderId="16" xfId="0" applyFont="1" applyBorder="1" applyAlignment="1">
      <alignment horizontal="center"/>
    </xf>
    <xf numFmtId="0" fontId="0" fillId="0" borderId="13" xfId="0" applyFill="1" applyBorder="1"/>
    <xf numFmtId="39" fontId="0" fillId="0" borderId="10" xfId="0" applyNumberFormat="1" applyFill="1" applyBorder="1"/>
    <xf numFmtId="0" fontId="0" fillId="0" borderId="7" xfId="0" applyFill="1" applyBorder="1"/>
    <xf numFmtId="43" fontId="8" fillId="0" borderId="6" xfId="2" applyFont="1" applyFill="1" applyBorder="1" applyAlignment="1">
      <alignment horizontal="right"/>
    </xf>
    <xf numFmtId="14" fontId="11" fillId="0" borderId="9" xfId="0" applyNumberFormat="1" applyFont="1" applyFill="1" applyBorder="1"/>
    <xf numFmtId="166" fontId="6" fillId="0" borderId="6" xfId="2" applyNumberFormat="1" applyFont="1" applyBorder="1"/>
    <xf numFmtId="164" fontId="5" fillId="0" borderId="8" xfId="2" applyNumberFormat="1" applyFont="1" applyFill="1" applyBorder="1" applyAlignment="1">
      <alignment horizontal="center" vertical="top" wrapText="1"/>
    </xf>
    <xf numFmtId="0" fontId="0" fillId="0" borderId="9" xfId="0" applyFill="1" applyBorder="1"/>
    <xf numFmtId="0" fontId="0" fillId="0" borderId="8" xfId="0" applyFill="1" applyBorder="1"/>
    <xf numFmtId="0" fontId="13" fillId="0" borderId="0" xfId="0" applyFont="1"/>
    <xf numFmtId="0" fontId="14" fillId="0" borderId="0" xfId="0" applyFont="1" applyAlignment="1">
      <alignment horizontal="center" vertical="center"/>
    </xf>
    <xf numFmtId="0" fontId="12" fillId="0" borderId="0" xfId="0" applyFont="1" applyAlignment="1">
      <alignment horizontal="center"/>
    </xf>
    <xf numFmtId="10" fontId="5" fillId="0" borderId="7" xfId="2" applyNumberFormat="1" applyFont="1" applyFill="1" applyBorder="1"/>
    <xf numFmtId="0" fontId="3" fillId="0" borderId="13" xfId="0" applyFont="1" applyBorder="1"/>
    <xf numFmtId="0" fontId="3" fillId="0" borderId="9" xfId="0" applyFont="1" applyBorder="1"/>
    <xf numFmtId="43" fontId="3" fillId="0" borderId="10" xfId="2" applyFont="1" applyBorder="1"/>
    <xf numFmtId="0" fontId="3" fillId="0" borderId="8" xfId="0" applyFont="1" applyBorder="1"/>
    <xf numFmtId="10" fontId="2" fillId="0" borderId="10" xfId="6" applyNumberFormat="1" applyFont="1" applyBorder="1"/>
    <xf numFmtId="10" fontId="3" fillId="0" borderId="15" xfId="6" applyNumberFormat="1" applyFont="1" applyBorder="1"/>
    <xf numFmtId="10" fontId="6" fillId="0" borderId="10" xfId="0" applyNumberFormat="1" applyFont="1" applyFill="1" applyBorder="1"/>
    <xf numFmtId="165" fontId="6" fillId="0" borderId="13" xfId="0" applyNumberFormat="1" applyFont="1" applyFill="1" applyBorder="1"/>
    <xf numFmtId="10" fontId="0" fillId="0" borderId="10" xfId="0" applyNumberFormat="1" applyFill="1" applyBorder="1"/>
    <xf numFmtId="10" fontId="6" fillId="0" borderId="7" xfId="0" applyNumberFormat="1" applyFont="1" applyFill="1" applyBorder="1"/>
    <xf numFmtId="4" fontId="0" fillId="0" borderId="0" xfId="6" applyNumberFormat="1" applyFont="1"/>
    <xf numFmtId="4" fontId="0" fillId="0" borderId="0" xfId="0" applyNumberFormat="1"/>
    <xf numFmtId="10" fontId="6" fillId="0" borderId="7" xfId="6" applyNumberFormat="1" applyFont="1" applyBorder="1"/>
    <xf numFmtId="43" fontId="0" fillId="0" borderId="0" xfId="2" applyFont="1"/>
    <xf numFmtId="166" fontId="6" fillId="0" borderId="0" xfId="2" applyNumberFormat="1" applyFont="1" applyFill="1" applyBorder="1" applyAlignment="1">
      <alignment horizontal="center"/>
    </xf>
    <xf numFmtId="43" fontId="0" fillId="0" borderId="0" xfId="0" applyNumberFormat="1"/>
    <xf numFmtId="4" fontId="6" fillId="0" borderId="13" xfId="2" applyNumberFormat="1" applyFont="1" applyBorder="1"/>
    <xf numFmtId="4" fontId="5" fillId="0" borderId="7" xfId="2" applyNumberFormat="1" applyFont="1" applyFill="1" applyBorder="1"/>
    <xf numFmtId="4" fontId="5" fillId="0" borderId="14" xfId="2" applyNumberFormat="1" applyFont="1" applyFill="1" applyBorder="1"/>
    <xf numFmtId="4" fontId="6" fillId="0" borderId="7" xfId="2" applyNumberFormat="1" applyFont="1" applyBorder="1"/>
    <xf numFmtId="4" fontId="5" fillId="0" borderId="13" xfId="2" applyNumberFormat="1" applyFont="1" applyFill="1" applyBorder="1"/>
    <xf numFmtId="4" fontId="6" fillId="0" borderId="13" xfId="2" applyNumberFormat="1" applyFont="1" applyFill="1" applyBorder="1"/>
    <xf numFmtId="4" fontId="0" fillId="0" borderId="13" xfId="0" applyNumberFormat="1" applyFill="1" applyBorder="1"/>
    <xf numFmtId="4" fontId="6" fillId="0" borderId="7" xfId="2" applyNumberFormat="1" applyFont="1" applyFill="1" applyBorder="1"/>
    <xf numFmtId="0" fontId="19" fillId="0" borderId="13" xfId="0" applyFont="1" applyBorder="1" applyAlignment="1">
      <alignment horizontal="center"/>
    </xf>
    <xf numFmtId="0" fontId="19" fillId="0" borderId="16" xfId="0" applyFont="1" applyBorder="1" applyAlignment="1">
      <alignment horizontal="center"/>
    </xf>
    <xf numFmtId="10" fontId="6" fillId="0" borderId="15" xfId="6" applyNumberFormat="1" applyFont="1" applyFill="1" applyBorder="1"/>
    <xf numFmtId="165" fontId="6" fillId="0" borderId="9" xfId="0" applyNumberFormat="1" applyFont="1" applyBorder="1"/>
    <xf numFmtId="167" fontId="6" fillId="0" borderId="0" xfId="2" applyNumberFormat="1" applyFont="1" applyFill="1" applyBorder="1"/>
    <xf numFmtId="168" fontId="6" fillId="0" borderId="0" xfId="2" applyNumberFormat="1" applyFont="1" applyFill="1" applyBorder="1"/>
    <xf numFmtId="43" fontId="6" fillId="0" borderId="0" xfId="2" applyNumberFormat="1" applyFont="1" applyFill="1" applyBorder="1" applyAlignment="1">
      <alignment horizontal="center"/>
    </xf>
    <xf numFmtId="43" fontId="6" fillId="0" borderId="0" xfId="2" applyNumberFormat="1" applyFont="1" applyFill="1" applyBorder="1" applyAlignment="1"/>
    <xf numFmtId="39" fontId="0" fillId="0" borderId="7" xfId="0" applyNumberFormat="1" applyFill="1" applyBorder="1"/>
    <xf numFmtId="4" fontId="0" fillId="0" borderId="7" xfId="0" applyNumberFormat="1" applyFill="1" applyBorder="1"/>
    <xf numFmtId="43" fontId="6" fillId="0" borderId="0" xfId="2" applyNumberFormat="1" applyFont="1" applyFill="1" applyBorder="1"/>
    <xf numFmtId="0" fontId="9" fillId="0" borderId="0" xfId="0" applyFont="1" applyFill="1" applyBorder="1" applyAlignment="1">
      <alignment horizontal="center" vertical="center" wrapText="1"/>
    </xf>
    <xf numFmtId="0" fontId="0" fillId="0" borderId="0" xfId="0" applyFill="1"/>
    <xf numFmtId="0" fontId="18" fillId="0" borderId="0" xfId="0" applyFont="1" applyFill="1" applyAlignment="1">
      <alignment horizontal="center"/>
    </xf>
    <xf numFmtId="0" fontId="12" fillId="0" borderId="0" xfId="0" applyFont="1" applyFill="1"/>
    <xf numFmtId="0" fontId="13" fillId="0" borderId="0" xfId="0" applyFont="1" applyFill="1"/>
    <xf numFmtId="0" fontId="13" fillId="0" borderId="0" xfId="0" applyFont="1" applyFill="1" applyAlignment="1">
      <alignment wrapText="1"/>
    </xf>
    <xf numFmtId="0" fontId="13" fillId="0" borderId="17" xfId="0" applyFont="1" applyFill="1" applyBorder="1" applyAlignment="1">
      <alignment horizontal="center" vertical="top" wrapText="1"/>
    </xf>
    <xf numFmtId="0" fontId="0" fillId="0" borderId="0" xfId="0" applyFill="1" applyAlignment="1">
      <alignment wrapText="1"/>
    </xf>
    <xf numFmtId="0" fontId="13" fillId="0" borderId="17" xfId="0" applyFont="1" applyFill="1" applyBorder="1"/>
    <xf numFmtId="4" fontId="13" fillId="0" borderId="17" xfId="0" applyNumberFormat="1" applyFont="1" applyFill="1" applyBorder="1"/>
    <xf numFmtId="43" fontId="13" fillId="0" borderId="17" xfId="3" applyFont="1" applyFill="1" applyBorder="1"/>
    <xf numFmtId="0" fontId="13" fillId="0" borderId="18" xfId="0" applyFont="1" applyFill="1" applyBorder="1"/>
    <xf numFmtId="0" fontId="13" fillId="0" borderId="19" xfId="0" applyFont="1" applyFill="1" applyBorder="1"/>
    <xf numFmtId="0" fontId="13" fillId="0" borderId="20" xfId="0" applyFont="1" applyFill="1" applyBorder="1"/>
    <xf numFmtId="0" fontId="13" fillId="0" borderId="1" xfId="0" applyFont="1" applyFill="1" applyBorder="1"/>
    <xf numFmtId="0" fontId="13" fillId="0" borderId="0" xfId="0" applyFont="1" applyFill="1" applyBorder="1"/>
    <xf numFmtId="0" fontId="13" fillId="0" borderId="2" xfId="0" applyFont="1" applyFill="1" applyBorder="1"/>
    <xf numFmtId="0" fontId="0" fillId="0" borderId="0" xfId="0" applyFill="1" applyBorder="1"/>
    <xf numFmtId="4" fontId="17" fillId="0" borderId="0" xfId="0" applyNumberFormat="1" applyFont="1" applyFill="1"/>
    <xf numFmtId="0" fontId="13" fillId="0" borderId="3" xfId="0" applyFont="1" applyFill="1" applyBorder="1"/>
    <xf numFmtId="0" fontId="13" fillId="0" borderId="4" xfId="0" applyFont="1" applyFill="1" applyBorder="1"/>
    <xf numFmtId="0" fontId="13" fillId="0" borderId="5" xfId="0" applyFont="1" applyFill="1" applyBorder="1"/>
    <xf numFmtId="4" fontId="0" fillId="0" borderId="0" xfId="0" applyNumberFormat="1" applyFill="1"/>
    <xf numFmtId="0" fontId="13" fillId="0" borderId="17" xfId="0" applyFont="1" applyFill="1" applyBorder="1" applyAlignment="1">
      <alignment wrapText="1"/>
    </xf>
    <xf numFmtId="4" fontId="13" fillId="0" borderId="19" xfId="0" applyNumberFormat="1" applyFont="1" applyFill="1" applyBorder="1"/>
    <xf numFmtId="4" fontId="13" fillId="0" borderId="20" xfId="0" applyNumberFormat="1" applyFont="1" applyFill="1" applyBorder="1"/>
    <xf numFmtId="0" fontId="13" fillId="0" borderId="21" xfId="0" applyFont="1" applyFill="1" applyBorder="1"/>
    <xf numFmtId="0" fontId="3" fillId="0" borderId="0" xfId="0" applyFont="1" applyFill="1"/>
    <xf numFmtId="0" fontId="13" fillId="0" borderId="17" xfId="0" applyFont="1" applyFill="1" applyBorder="1" applyAlignment="1">
      <alignment horizontal="center" vertical="center" wrapText="1"/>
    </xf>
    <xf numFmtId="0" fontId="0" fillId="0" borderId="0" xfId="0" applyFont="1" applyFill="1"/>
    <xf numFmtId="0" fontId="13" fillId="0" borderId="0" xfId="0" applyFont="1" applyFill="1" applyBorder="1" applyAlignment="1">
      <alignment horizontal="left" vertical="top" wrapText="1"/>
    </xf>
    <xf numFmtId="4" fontId="0" fillId="0" borderId="0" xfId="0" applyNumberFormat="1" applyFont="1" applyFill="1"/>
    <xf numFmtId="165" fontId="0" fillId="0" borderId="0" xfId="0" applyNumberFormat="1"/>
    <xf numFmtId="10" fontId="0" fillId="0" borderId="0" xfId="7" applyNumberFormat="1" applyFont="1"/>
    <xf numFmtId="10" fontId="0" fillId="0" borderId="0" xfId="0" applyNumberFormat="1"/>
    <xf numFmtId="10" fontId="0" fillId="0" borderId="0" xfId="6" applyNumberFormat="1" applyFont="1"/>
    <xf numFmtId="164" fontId="5" fillId="0" borderId="7" xfId="11" applyNumberFormat="1" applyFont="1" applyFill="1" applyBorder="1" applyAlignment="1">
      <alignment horizontal="center" vertical="top" wrapText="1"/>
    </xf>
    <xf numFmtId="164" fontId="5" fillId="0" borderId="8" xfId="11" applyNumberFormat="1" applyFont="1" applyFill="1" applyBorder="1" applyAlignment="1">
      <alignment horizontal="center" vertical="top" wrapText="1"/>
    </xf>
    <xf numFmtId="39" fontId="5" fillId="0" borderId="7" xfId="11" applyNumberFormat="1" applyFont="1" applyFill="1" applyBorder="1" applyAlignment="1">
      <alignment horizontal="center" vertical="top" wrapText="1"/>
    </xf>
    <xf numFmtId="10" fontId="5" fillId="0" borderId="15" xfId="12" applyNumberFormat="1" applyFont="1" applyFill="1" applyBorder="1" applyAlignment="1">
      <alignment horizontal="center" vertical="top" wrapText="1"/>
    </xf>
    <xf numFmtId="0" fontId="21" fillId="0" borderId="24" xfId="0" applyFont="1" applyFill="1" applyBorder="1" applyAlignment="1">
      <alignment horizontal="center" vertical="top" wrapText="1"/>
    </xf>
    <xf numFmtId="0" fontId="21" fillId="0" borderId="25" xfId="0" applyFont="1" applyFill="1" applyBorder="1" applyAlignment="1">
      <alignment horizontal="center" vertical="top" wrapText="1"/>
    </xf>
    <xf numFmtId="0" fontId="21" fillId="0" borderId="26" xfId="0" applyFont="1" applyFill="1" applyBorder="1" applyAlignment="1">
      <alignment horizontal="center" vertical="top" wrapText="1"/>
    </xf>
    <xf numFmtId="0" fontId="22" fillId="0" borderId="27" xfId="0" applyFont="1" applyFill="1" applyBorder="1" applyAlignment="1">
      <alignment horizontal="center"/>
    </xf>
    <xf numFmtId="0" fontId="5" fillId="0" borderId="0" xfId="0" applyFont="1" applyFill="1" applyBorder="1"/>
    <xf numFmtId="0" fontId="23" fillId="0" borderId="27" xfId="0" applyFont="1" applyFill="1" applyBorder="1" applyAlignment="1">
      <alignment vertical="center"/>
    </xf>
    <xf numFmtId="169" fontId="22" fillId="0" borderId="28" xfId="11" applyNumberFormat="1" applyFont="1" applyFill="1" applyBorder="1" applyAlignment="1">
      <alignment horizontal="center" vertical="center"/>
    </xf>
    <xf numFmtId="43" fontId="22" fillId="0" borderId="27" xfId="11" applyNumberFormat="1" applyFont="1" applyFill="1" applyBorder="1" applyAlignment="1">
      <alignment vertical="center" wrapText="1"/>
    </xf>
    <xf numFmtId="10" fontId="22" fillId="0" borderId="29" xfId="12" applyNumberFormat="1" applyFont="1" applyFill="1" applyBorder="1" applyAlignment="1">
      <alignment horizontal="center" vertical="center" wrapText="1"/>
    </xf>
    <xf numFmtId="0" fontId="23" fillId="0" borderId="27" xfId="0" applyFont="1" applyFill="1" applyBorder="1" applyAlignment="1">
      <alignment horizontal="center"/>
    </xf>
    <xf numFmtId="169" fontId="23" fillId="0" borderId="28" xfId="11" applyNumberFormat="1" applyFont="1" applyFill="1" applyBorder="1" applyAlignment="1">
      <alignment horizontal="right" vertical="center" wrapText="1"/>
    </xf>
    <xf numFmtId="43" fontId="23" fillId="0" borderId="27" xfId="11" applyNumberFormat="1" applyFont="1" applyFill="1" applyBorder="1" applyAlignment="1">
      <alignment vertical="center" wrapText="1"/>
    </xf>
    <xf numFmtId="10" fontId="23" fillId="0" borderId="29" xfId="12" applyNumberFormat="1" applyFont="1" applyFill="1" applyBorder="1" applyAlignment="1">
      <alignment horizontal="right" vertical="center" wrapText="1"/>
    </xf>
    <xf numFmtId="0" fontId="22" fillId="0" borderId="27" xfId="0" applyFont="1" applyFill="1" applyBorder="1" applyAlignment="1">
      <alignment vertical="center"/>
    </xf>
    <xf numFmtId="0" fontId="22" fillId="0" borderId="28" xfId="0" applyFont="1" applyFill="1" applyBorder="1" applyAlignment="1">
      <alignment vertical="center"/>
    </xf>
    <xf numFmtId="0" fontId="24" fillId="0" borderId="27" xfId="0" applyFont="1" applyFill="1" applyBorder="1" applyAlignment="1">
      <alignment horizontal="center" vertical="top" wrapText="1"/>
    </xf>
    <xf numFmtId="0" fontId="24" fillId="0" borderId="27" xfId="0" applyFont="1" applyFill="1" applyBorder="1" applyAlignment="1">
      <alignment horizontal="left" vertical="top" wrapText="1"/>
    </xf>
    <xf numFmtId="0" fontId="24" fillId="0" borderId="28" xfId="0" applyFont="1" applyFill="1" applyBorder="1" applyAlignment="1">
      <alignment horizontal="left" vertical="top" wrapText="1"/>
    </xf>
    <xf numFmtId="170" fontId="24" fillId="0" borderId="28" xfId="0" applyNumberFormat="1" applyFont="1" applyFill="1" applyBorder="1" applyAlignment="1">
      <alignment horizontal="right" vertical="top" wrapText="1"/>
    </xf>
    <xf numFmtId="171" fontId="6" fillId="0" borderId="13" xfId="11" applyNumberFormat="1" applyFont="1" applyFill="1" applyBorder="1"/>
    <xf numFmtId="10" fontId="24" fillId="0" borderId="29" xfId="0" applyNumberFormat="1" applyFont="1" applyFill="1" applyBorder="1" applyAlignment="1">
      <alignment horizontal="right" vertical="top" wrapText="1"/>
    </xf>
    <xf numFmtId="170" fontId="0" fillId="0" borderId="0" xfId="0" applyNumberFormat="1" applyFill="1"/>
    <xf numFmtId="10" fontId="0" fillId="0" borderId="0" xfId="12" applyNumberFormat="1" applyFont="1" applyFill="1"/>
    <xf numFmtId="10" fontId="0" fillId="0" borderId="0" xfId="0" applyNumberFormat="1" applyFill="1"/>
    <xf numFmtId="0" fontId="24" fillId="0" borderId="30" xfId="0" applyFont="1" applyFill="1" applyBorder="1" applyAlignment="1">
      <alignment horizontal="left" vertical="top" wrapText="1"/>
    </xf>
    <xf numFmtId="170" fontId="24" fillId="0" borderId="30" xfId="0" applyNumberFormat="1" applyFont="1" applyFill="1" applyBorder="1" applyAlignment="1">
      <alignment horizontal="right" vertical="top" wrapText="1"/>
    </xf>
    <xf numFmtId="0" fontId="24" fillId="0" borderId="0" xfId="0" applyFont="1" applyFill="1" applyBorder="1" applyAlignment="1">
      <alignment horizontal="left" vertical="top" wrapText="1"/>
    </xf>
    <xf numFmtId="0" fontId="24" fillId="0" borderId="13" xfId="0" applyFont="1" applyFill="1" applyBorder="1" applyAlignment="1">
      <alignment horizontal="left" vertical="top" wrapText="1"/>
    </xf>
    <xf numFmtId="170" fontId="24" fillId="0" borderId="0" xfId="0" applyNumberFormat="1" applyFont="1" applyFill="1" applyBorder="1" applyAlignment="1">
      <alignment horizontal="right" vertical="top" wrapText="1"/>
    </xf>
    <xf numFmtId="172" fontId="24" fillId="0" borderId="10" xfId="0" applyNumberFormat="1" applyFont="1" applyFill="1" applyBorder="1" applyAlignment="1">
      <alignment horizontal="left" vertical="top" wrapText="1" indent="4"/>
    </xf>
    <xf numFmtId="0" fontId="24" fillId="0" borderId="13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left" vertical="top" wrapText="1"/>
    </xf>
    <xf numFmtId="0" fontId="22" fillId="0" borderId="0" xfId="0" applyFont="1" applyFill="1" applyBorder="1" applyAlignment="1">
      <alignment vertical="center"/>
    </xf>
    <xf numFmtId="10" fontId="24" fillId="0" borderId="10" xfId="0" applyNumberFormat="1" applyFont="1" applyFill="1" applyBorder="1" applyAlignment="1">
      <alignment horizontal="right" vertical="top" wrapText="1"/>
    </xf>
    <xf numFmtId="0" fontId="23" fillId="0" borderId="7" xfId="0" applyFont="1" applyFill="1" applyBorder="1" applyAlignment="1">
      <alignment horizontal="center"/>
    </xf>
    <xf numFmtId="0" fontId="22" fillId="0" borderId="7" xfId="0" applyFont="1" applyFill="1" applyBorder="1" applyAlignment="1">
      <alignment vertical="center"/>
    </xf>
    <xf numFmtId="169" fontId="22" fillId="0" borderId="31" xfId="11" applyNumberFormat="1" applyFont="1" applyFill="1" applyBorder="1" applyAlignment="1">
      <alignment horizontal="center" vertical="center"/>
    </xf>
    <xf numFmtId="171" fontId="5" fillId="0" borderId="7" xfId="11" applyNumberFormat="1" applyFont="1" applyFill="1" applyBorder="1"/>
    <xf numFmtId="10" fontId="22" fillId="0" borderId="15" xfId="11" applyNumberFormat="1" applyFont="1" applyFill="1" applyBorder="1" applyAlignment="1">
      <alignment vertical="center" wrapText="1"/>
    </xf>
    <xf numFmtId="0" fontId="24" fillId="0" borderId="24" xfId="0" applyFont="1" applyFill="1" applyBorder="1" applyAlignment="1">
      <alignment horizontal="center" vertical="top" wrapText="1"/>
    </xf>
    <xf numFmtId="0" fontId="24" fillId="0" borderId="25" xfId="0" applyFont="1" applyFill="1" applyBorder="1" applyAlignment="1">
      <alignment horizontal="left" vertical="top" wrapText="1"/>
    </xf>
    <xf numFmtId="0" fontId="24" fillId="0" borderId="24" xfId="0" applyFont="1" applyFill="1" applyBorder="1" applyAlignment="1">
      <alignment horizontal="left" vertical="top" wrapText="1"/>
    </xf>
    <xf numFmtId="170" fontId="24" fillId="0" borderId="25" xfId="0" applyNumberFormat="1" applyFont="1" applyFill="1" applyBorder="1" applyAlignment="1">
      <alignment horizontal="right" vertical="top" wrapText="1"/>
    </xf>
    <xf numFmtId="173" fontId="24" fillId="0" borderId="24" xfId="0" applyNumberFormat="1" applyFont="1" applyFill="1" applyBorder="1" applyAlignment="1">
      <alignment horizontal="right" vertical="top" wrapText="1"/>
    </xf>
    <xf numFmtId="10" fontId="24" fillId="0" borderId="26" xfId="0" applyNumberFormat="1" applyFont="1" applyFill="1" applyBorder="1" applyAlignment="1">
      <alignment horizontal="right" vertical="top" wrapText="1"/>
    </xf>
    <xf numFmtId="0" fontId="22" fillId="0" borderId="27" xfId="0" quotePrefix="1" applyFont="1" applyFill="1" applyBorder="1" applyAlignment="1">
      <alignment horizontal="center"/>
    </xf>
    <xf numFmtId="0" fontId="22" fillId="0" borderId="24" xfId="0" quotePrefix="1" applyFont="1" applyFill="1" applyBorder="1" applyAlignment="1">
      <alignment horizontal="center"/>
    </xf>
    <xf numFmtId="0" fontId="5" fillId="0" borderId="25" xfId="0" applyFont="1" applyFill="1" applyBorder="1" applyAlignment="1">
      <alignment horizontal="left" vertical="top" wrapText="1"/>
    </xf>
    <xf numFmtId="170" fontId="24" fillId="0" borderId="32" xfId="0" applyNumberFormat="1" applyFont="1" applyFill="1" applyBorder="1" applyAlignment="1">
      <alignment horizontal="right" vertical="top" wrapText="1"/>
    </xf>
    <xf numFmtId="171" fontId="6" fillId="0" borderId="33" xfId="11" applyNumberFormat="1" applyFont="1" applyFill="1" applyBorder="1"/>
    <xf numFmtId="171" fontId="6" fillId="0" borderId="34" xfId="11" applyNumberFormat="1" applyFont="1" applyFill="1" applyBorder="1"/>
    <xf numFmtId="169" fontId="22" fillId="0" borderId="8" xfId="11" applyNumberFormat="1" applyFont="1" applyFill="1" applyBorder="1" applyAlignment="1">
      <alignment horizontal="center" vertical="center"/>
    </xf>
    <xf numFmtId="43" fontId="22" fillId="0" borderId="7" xfId="11" applyNumberFormat="1" applyFont="1" applyFill="1" applyBorder="1" applyAlignment="1">
      <alignment vertical="center" wrapText="1"/>
    </xf>
    <xf numFmtId="43" fontId="22" fillId="0" borderId="15" xfId="11" applyNumberFormat="1" applyFont="1" applyFill="1" applyBorder="1" applyAlignment="1">
      <alignment vertical="center" wrapText="1"/>
    </xf>
    <xf numFmtId="0" fontId="23" fillId="0" borderId="13" xfId="0" applyFont="1" applyFill="1" applyBorder="1" applyAlignment="1">
      <alignment horizontal="center"/>
    </xf>
    <xf numFmtId="0" fontId="22" fillId="0" borderId="13" xfId="0" applyFont="1" applyFill="1" applyBorder="1" applyAlignment="1">
      <alignment vertical="center"/>
    </xf>
    <xf numFmtId="169" fontId="22" fillId="0" borderId="0" xfId="11" applyNumberFormat="1" applyFont="1" applyFill="1" applyBorder="1" applyAlignment="1">
      <alignment horizontal="center" vertical="center"/>
    </xf>
    <xf numFmtId="43" fontId="22" fillId="0" borderId="13" xfId="11" applyNumberFormat="1" applyFont="1" applyFill="1" applyBorder="1" applyAlignment="1">
      <alignment vertical="center" wrapText="1"/>
    </xf>
    <xf numFmtId="43" fontId="22" fillId="0" borderId="10" xfId="11" applyNumberFormat="1" applyFont="1" applyFill="1" applyBorder="1" applyAlignment="1">
      <alignment vertical="center" wrapText="1"/>
    </xf>
    <xf numFmtId="170" fontId="24" fillId="0" borderId="9" xfId="0" applyNumberFormat="1" applyFont="1" applyFill="1" applyBorder="1" applyAlignment="1">
      <alignment horizontal="right" vertical="top" wrapText="1"/>
    </xf>
    <xf numFmtId="171" fontId="6" fillId="0" borderId="10" xfId="11" applyNumberFormat="1" applyFont="1" applyFill="1" applyBorder="1"/>
    <xf numFmtId="0" fontId="24" fillId="0" borderId="7" xfId="0" applyFont="1" applyFill="1" applyBorder="1" applyAlignment="1">
      <alignment horizontal="center" vertical="top" wrapText="1"/>
    </xf>
    <xf numFmtId="170" fontId="24" fillId="0" borderId="8" xfId="0" applyNumberFormat="1" applyFont="1" applyFill="1" applyBorder="1" applyAlignment="1">
      <alignment horizontal="right" vertical="top" wrapText="1"/>
    </xf>
    <xf numFmtId="171" fontId="6" fillId="0" borderId="7" xfId="11" applyNumberFormat="1" applyFont="1" applyFill="1" applyBorder="1"/>
    <xf numFmtId="171" fontId="6" fillId="0" borderId="15" xfId="11" applyNumberFormat="1" applyFont="1" applyFill="1" applyBorder="1"/>
    <xf numFmtId="0" fontId="23" fillId="0" borderId="27" xfId="0" applyFont="1" applyFill="1" applyBorder="1" applyAlignment="1">
      <alignment horizontal="center" vertical="center"/>
    </xf>
    <xf numFmtId="10" fontId="22" fillId="0" borderId="29" xfId="12" applyNumberFormat="1" applyFont="1" applyFill="1" applyBorder="1" applyAlignment="1">
      <alignment horizontal="right"/>
    </xf>
    <xf numFmtId="0" fontId="22" fillId="0" borderId="7" xfId="0" applyFont="1" applyFill="1" applyBorder="1" applyAlignment="1">
      <alignment horizontal="center"/>
    </xf>
    <xf numFmtId="0" fontId="24" fillId="0" borderId="31" xfId="0" applyFont="1" applyFill="1" applyBorder="1" applyAlignment="1">
      <alignment horizontal="left" vertical="top" wrapText="1"/>
    </xf>
    <xf numFmtId="10" fontId="21" fillId="0" borderId="15" xfId="0" applyNumberFormat="1" applyFont="1" applyFill="1" applyBorder="1" applyAlignment="1">
      <alignment horizontal="right" vertical="top" wrapText="1"/>
    </xf>
    <xf numFmtId="0" fontId="22" fillId="0" borderId="13" xfId="0" applyFont="1" applyFill="1" applyBorder="1" applyAlignment="1">
      <alignment horizontal="center"/>
    </xf>
    <xf numFmtId="173" fontId="21" fillId="0" borderId="13" xfId="0" applyNumberFormat="1" applyFont="1" applyFill="1" applyBorder="1" applyAlignment="1">
      <alignment horizontal="right" vertical="top" wrapText="1"/>
    </xf>
    <xf numFmtId="174" fontId="21" fillId="0" borderId="10" xfId="0" applyNumberFormat="1" applyFont="1" applyFill="1" applyBorder="1" applyAlignment="1">
      <alignment horizontal="right" vertical="top" wrapText="1"/>
    </xf>
    <xf numFmtId="0" fontId="24" fillId="0" borderId="7" xfId="0" applyFont="1" applyFill="1" applyBorder="1" applyAlignment="1">
      <alignment horizontal="left" vertical="top" wrapText="1"/>
    </xf>
    <xf numFmtId="0" fontId="5" fillId="0" borderId="7" xfId="0" applyFont="1" applyFill="1" applyBorder="1" applyAlignment="1">
      <alignment horizontal="left" vertical="top" wrapText="1"/>
    </xf>
    <xf numFmtId="173" fontId="21" fillId="0" borderId="7" xfId="0" applyNumberFormat="1" applyFont="1" applyFill="1" applyBorder="1" applyAlignment="1">
      <alignment horizontal="right" vertical="top" wrapText="1"/>
    </xf>
    <xf numFmtId="173" fontId="0" fillId="0" borderId="0" xfId="0" applyNumberFormat="1" applyFill="1"/>
    <xf numFmtId="0" fontId="4" fillId="0" borderId="9" xfId="0" applyFont="1" applyFill="1" applyBorder="1"/>
    <xf numFmtId="0" fontId="4" fillId="0" borderId="0" xfId="0" applyFont="1" applyFill="1" applyBorder="1"/>
    <xf numFmtId="0" fontId="6" fillId="0" borderId="0" xfId="0" applyFont="1" applyFill="1" applyBorder="1"/>
    <xf numFmtId="0" fontId="4" fillId="0" borderId="10" xfId="0" applyFont="1" applyFill="1" applyBorder="1"/>
    <xf numFmtId="0" fontId="25" fillId="0" borderId="0" xfId="0" applyFont="1" applyFill="1" applyBorder="1" applyAlignment="1"/>
    <xf numFmtId="0" fontId="5" fillId="0" borderId="0" xfId="0" applyFont="1" applyFill="1" applyBorder="1" applyAlignment="1"/>
    <xf numFmtId="40" fontId="26" fillId="0" borderId="0" xfId="0" applyNumberFormat="1" applyFont="1" applyFill="1" applyBorder="1" applyAlignment="1">
      <alignment horizontal="right"/>
    </xf>
    <xf numFmtId="0" fontId="25" fillId="0" borderId="0" xfId="0" applyFont="1" applyFill="1" applyBorder="1" applyAlignment="1">
      <alignment horizontal="right"/>
    </xf>
    <xf numFmtId="4" fontId="26" fillId="0" borderId="2" xfId="0" applyNumberFormat="1" applyFont="1" applyFill="1" applyBorder="1" applyAlignment="1">
      <alignment horizontal="center"/>
    </xf>
    <xf numFmtId="0" fontId="25" fillId="0" borderId="9" xfId="0" applyFont="1" applyFill="1" applyBorder="1" applyAlignment="1"/>
    <xf numFmtId="0" fontId="26" fillId="0" borderId="0" xfId="0" applyFont="1" applyFill="1" applyBorder="1" applyAlignment="1"/>
    <xf numFmtId="0" fontId="26" fillId="0" borderId="10" xfId="0" applyFont="1" applyFill="1" applyBorder="1" applyAlignment="1">
      <alignment horizontal="center"/>
    </xf>
    <xf numFmtId="0" fontId="26" fillId="0" borderId="9" xfId="0" applyFont="1" applyFill="1" applyBorder="1" applyAlignment="1"/>
    <xf numFmtId="43" fontId="6" fillId="0" borderId="0" xfId="11" applyFont="1" applyFill="1" applyBorder="1" applyAlignment="1" applyProtection="1">
      <alignment horizontal="right"/>
      <protection locked="0"/>
    </xf>
    <xf numFmtId="0" fontId="26" fillId="0" borderId="0" xfId="0" applyFont="1" applyFill="1" applyBorder="1" applyAlignment="1">
      <alignment horizontal="right"/>
    </xf>
    <xf numFmtId="175" fontId="26" fillId="0" borderId="0" xfId="0" applyNumberFormat="1" applyFont="1" applyFill="1" applyBorder="1" applyAlignment="1">
      <alignment horizontal="center"/>
    </xf>
    <xf numFmtId="166" fontId="6" fillId="0" borderId="0" xfId="11" applyNumberFormat="1" applyFont="1" applyFill="1" applyBorder="1" applyAlignment="1"/>
    <xf numFmtId="10" fontId="26" fillId="0" borderId="0" xfId="0" applyNumberFormat="1" applyFont="1" applyFill="1" applyBorder="1" applyAlignment="1">
      <alignment horizontal="right"/>
    </xf>
    <xf numFmtId="43" fontId="6" fillId="0" borderId="0" xfId="11" applyNumberFormat="1" applyFont="1" applyFill="1" applyBorder="1" applyAlignment="1"/>
    <xf numFmtId="0" fontId="0" fillId="0" borderId="10" xfId="0" applyFill="1" applyBorder="1"/>
    <xf numFmtId="0" fontId="0" fillId="0" borderId="12" xfId="0" applyFill="1" applyBorder="1"/>
    <xf numFmtId="0" fontId="0" fillId="0" borderId="6" xfId="0" applyFill="1" applyBorder="1"/>
    <xf numFmtId="0" fontId="6" fillId="0" borderId="6" xfId="0" applyFont="1" applyFill="1" applyBorder="1"/>
    <xf numFmtId="0" fontId="0" fillId="0" borderId="11" xfId="0" applyFill="1" applyBorder="1"/>
    <xf numFmtId="176" fontId="0" fillId="0" borderId="0" xfId="0" applyNumberFormat="1"/>
    <xf numFmtId="0" fontId="27" fillId="0" borderId="0" xfId="0" applyFont="1" applyFill="1"/>
    <xf numFmtId="172" fontId="24" fillId="0" borderId="29" xfId="0" applyNumberFormat="1" applyFont="1" applyFill="1" applyBorder="1" applyAlignment="1">
      <alignment horizontal="right" vertical="top" wrapText="1" indent="1"/>
    </xf>
    <xf numFmtId="172" fontId="24" fillId="0" borderId="10" xfId="0" applyNumberFormat="1" applyFont="1" applyFill="1" applyBorder="1" applyAlignment="1">
      <alignment horizontal="right" vertical="top" wrapText="1" indent="1"/>
    </xf>
    <xf numFmtId="0" fontId="15" fillId="0" borderId="0" xfId="0" applyFont="1" applyAlignment="1">
      <alignment horizontal="center"/>
    </xf>
    <xf numFmtId="0" fontId="14" fillId="0" borderId="0" xfId="0" applyFont="1" applyAlignment="1">
      <alignment horizontal="center" vertical="center"/>
    </xf>
    <xf numFmtId="0" fontId="12" fillId="0" borderId="0" xfId="0" applyFont="1" applyAlignment="1">
      <alignment horizontal="center" wrapText="1"/>
    </xf>
    <xf numFmtId="0" fontId="12" fillId="0" borderId="0" xfId="0" applyFont="1" applyAlignment="1">
      <alignment horizontal="center"/>
    </xf>
    <xf numFmtId="0" fontId="9" fillId="0" borderId="0" xfId="0" applyFont="1" applyFill="1" applyBorder="1" applyAlignment="1">
      <alignment horizontal="center" vertical="center" wrapText="1"/>
    </xf>
    <xf numFmtId="0" fontId="13" fillId="0" borderId="17" xfId="0" applyFont="1" applyFill="1" applyBorder="1" applyAlignment="1"/>
    <xf numFmtId="0" fontId="13" fillId="0" borderId="17" xfId="0" applyFont="1" applyFill="1" applyBorder="1" applyAlignment="1">
      <alignment horizontal="left" vertical="top" wrapText="1"/>
    </xf>
    <xf numFmtId="0" fontId="13" fillId="0" borderId="22" xfId="0" applyFont="1" applyFill="1" applyBorder="1" applyAlignment="1">
      <alignment horizontal="left" wrapText="1"/>
    </xf>
    <xf numFmtId="0" fontId="13" fillId="0" borderId="21" xfId="0" applyFont="1" applyFill="1" applyBorder="1" applyAlignment="1">
      <alignment horizontal="left" wrapText="1"/>
    </xf>
    <xf numFmtId="0" fontId="13" fillId="0" borderId="23" xfId="0" applyFont="1" applyFill="1" applyBorder="1" applyAlignment="1">
      <alignment horizontal="left" wrapText="1"/>
    </xf>
    <xf numFmtId="0" fontId="13" fillId="0" borderId="22" xfId="0" applyFont="1" applyFill="1" applyBorder="1" applyAlignment="1">
      <alignment horizontal="left" vertical="top" wrapText="1"/>
    </xf>
    <xf numFmtId="0" fontId="13" fillId="0" borderId="21" xfId="0" applyFont="1" applyFill="1" applyBorder="1" applyAlignment="1">
      <alignment horizontal="left" vertical="top" wrapText="1"/>
    </xf>
    <xf numFmtId="0" fontId="13" fillId="0" borderId="23" xfId="0" applyFont="1" applyFill="1" applyBorder="1" applyAlignment="1">
      <alignment horizontal="left" vertical="top" wrapText="1"/>
    </xf>
    <xf numFmtId="0" fontId="13" fillId="0" borderId="1" xfId="0" applyFont="1" applyFill="1" applyBorder="1" applyAlignment="1">
      <alignment horizontal="left" vertical="top" wrapText="1"/>
    </xf>
    <xf numFmtId="0" fontId="13" fillId="0" borderId="0" xfId="0" applyFont="1" applyFill="1" applyBorder="1" applyAlignment="1">
      <alignment horizontal="left" vertical="top" wrapText="1"/>
    </xf>
    <xf numFmtId="0" fontId="13" fillId="0" borderId="2" xfId="0" applyFont="1" applyFill="1" applyBorder="1" applyAlignment="1">
      <alignment horizontal="left" vertical="top" wrapText="1"/>
    </xf>
    <xf numFmtId="0" fontId="13" fillId="0" borderId="3" xfId="0" applyFont="1" applyFill="1" applyBorder="1" applyAlignment="1">
      <alignment horizontal="left" vertical="top" wrapText="1"/>
    </xf>
    <xf numFmtId="0" fontId="13" fillId="0" borderId="4" xfId="0" applyFont="1" applyFill="1" applyBorder="1" applyAlignment="1">
      <alignment horizontal="left" vertical="top" wrapText="1"/>
    </xf>
    <xf numFmtId="0" fontId="13" fillId="0" borderId="5" xfId="0" applyFont="1" applyFill="1" applyBorder="1" applyAlignment="1">
      <alignment horizontal="left" vertical="top" wrapText="1"/>
    </xf>
  </cellXfs>
  <cellStyles count="14">
    <cellStyle name="_x000a_386grabber=m" xfId="1"/>
    <cellStyle name="Comma" xfId="2" builtinId="3"/>
    <cellStyle name="Comma 2" xfId="3"/>
    <cellStyle name="Comma 3" xfId="4"/>
    <cellStyle name="Comma 4" xfId="10"/>
    <cellStyle name="Comma 5" xfId="11"/>
    <cellStyle name="Normal" xfId="0" builtinId="0"/>
    <cellStyle name="Normal 2" xfId="9"/>
    <cellStyle name="Normal 2 2" xfId="13"/>
    <cellStyle name="Normal_VALUATION November 01" xfId="5"/>
    <cellStyle name="Percent" xfId="6" builtinId="5"/>
    <cellStyle name="Percent 2" xfId="7"/>
    <cellStyle name="Percent 3" xfId="8"/>
    <cellStyle name="Percent 4" xfId="1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161925</xdr:colOff>
      <xdr:row>0</xdr:row>
      <xdr:rowOff>152400</xdr:rowOff>
    </xdr:from>
    <xdr:to>
      <xdr:col>3</xdr:col>
      <xdr:colOff>276225</xdr:colOff>
      <xdr:row>6</xdr:row>
      <xdr:rowOff>9525</xdr:rowOff>
    </xdr:to>
    <xdr:pic>
      <xdr:nvPicPr>
        <xdr:cNvPr id="20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33450" y="152400"/>
          <a:ext cx="723900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0:O18"/>
  <sheetViews>
    <sheetView tabSelected="1" zoomScaleNormal="100" workbookViewId="0">
      <selection activeCell="F5" sqref="F5"/>
    </sheetView>
  </sheetViews>
  <sheetFormatPr defaultRowHeight="15"/>
  <cols>
    <col min="1" max="1" width="2.42578125" style="101" customWidth="1"/>
    <col min="2" max="16384" width="9.140625" style="101"/>
  </cols>
  <sheetData>
    <row r="10" spans="2:15" ht="27.75">
      <c r="B10" s="286" t="s">
        <v>282</v>
      </c>
      <c r="C10" s="286"/>
      <c r="D10" s="286"/>
      <c r="E10" s="286"/>
      <c r="F10" s="286"/>
      <c r="G10" s="286"/>
      <c r="H10" s="286"/>
      <c r="I10" s="286"/>
      <c r="J10" s="286"/>
      <c r="K10" s="286"/>
      <c r="L10" s="286"/>
      <c r="M10" s="286"/>
      <c r="N10" s="286"/>
      <c r="O10" s="286"/>
    </row>
    <row r="11" spans="2:15" ht="9.75" customHeight="1">
      <c r="B11" s="102"/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02"/>
    </row>
    <row r="12" spans="2:15">
      <c r="B12" s="287" t="s">
        <v>283</v>
      </c>
      <c r="C12" s="287"/>
      <c r="D12" s="287"/>
      <c r="E12" s="287"/>
      <c r="F12" s="287"/>
      <c r="G12" s="287"/>
      <c r="H12" s="287"/>
      <c r="I12" s="287"/>
      <c r="J12" s="287"/>
      <c r="K12" s="287"/>
      <c r="L12" s="287"/>
      <c r="M12" s="287"/>
      <c r="N12" s="287"/>
      <c r="O12" s="287"/>
    </row>
    <row r="13" spans="2:15">
      <c r="B13" s="288" t="s">
        <v>1622</v>
      </c>
      <c r="C13" s="288"/>
      <c r="D13" s="288"/>
      <c r="E13" s="288"/>
      <c r="F13" s="288"/>
      <c r="G13" s="288"/>
      <c r="H13" s="288"/>
      <c r="I13" s="288"/>
      <c r="J13" s="288"/>
      <c r="K13" s="288"/>
      <c r="L13" s="288"/>
      <c r="M13" s="288"/>
      <c r="N13" s="288"/>
      <c r="O13" s="288"/>
    </row>
    <row r="14" spans="2:15">
      <c r="B14" s="103"/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3"/>
      <c r="O14" s="103"/>
    </row>
    <row r="15" spans="2:15">
      <c r="B15" s="288"/>
      <c r="C15" s="288"/>
      <c r="D15" s="288"/>
      <c r="E15" s="288"/>
      <c r="F15" s="288"/>
      <c r="G15" s="288"/>
      <c r="H15" s="288"/>
      <c r="I15" s="288"/>
      <c r="J15" s="288"/>
      <c r="K15" s="288"/>
      <c r="L15" s="288"/>
      <c r="M15" s="288"/>
      <c r="N15" s="288"/>
      <c r="O15" s="288"/>
    </row>
    <row r="16" spans="2:15">
      <c r="B16" s="288" t="s">
        <v>284</v>
      </c>
      <c r="C16" s="288"/>
      <c r="D16" s="288"/>
      <c r="E16" s="288"/>
      <c r="F16" s="288"/>
      <c r="G16" s="288"/>
      <c r="H16" s="288"/>
      <c r="I16" s="288"/>
      <c r="J16" s="288"/>
      <c r="K16" s="288"/>
      <c r="L16" s="288"/>
      <c r="M16" s="288"/>
      <c r="N16" s="288"/>
      <c r="O16" s="288"/>
    </row>
    <row r="17" spans="2:15"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</row>
    <row r="18" spans="2:15" ht="23.25">
      <c r="B18" s="285" t="s">
        <v>36</v>
      </c>
      <c r="C18" s="285"/>
      <c r="D18" s="285"/>
      <c r="E18" s="285"/>
      <c r="F18" s="285"/>
      <c r="G18" s="285"/>
      <c r="H18" s="285"/>
      <c r="I18" s="285"/>
      <c r="J18" s="285"/>
      <c r="K18" s="285"/>
      <c r="L18" s="285"/>
      <c r="M18" s="285"/>
      <c r="N18" s="285"/>
      <c r="O18" s="285"/>
    </row>
  </sheetData>
  <mergeCells count="6">
    <mergeCell ref="B18:O18"/>
    <mergeCell ref="B10:O10"/>
    <mergeCell ref="B12:O12"/>
    <mergeCell ref="B13:O13"/>
    <mergeCell ref="B15:O15"/>
    <mergeCell ref="B16:O16"/>
  </mergeCells>
  <phoneticPr fontId="16" type="noConversion"/>
  <pageMargins left="0.7" right="0.7" top="0.75" bottom="0.75" header="0.3" footer="0.3"/>
  <pageSetup scale="6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K51"/>
  <sheetViews>
    <sheetView topLeftCell="B1" zoomScale="85" zoomScaleNormal="85" workbookViewId="0">
      <selection activeCell="H15" sqref="H15"/>
    </sheetView>
  </sheetViews>
  <sheetFormatPr defaultRowHeight="15"/>
  <cols>
    <col min="1" max="1" width="5.85546875" hidden="1" customWidth="1"/>
    <col min="2" max="2" width="7.140625" bestFit="1" customWidth="1"/>
    <col min="4" max="4" width="85.5703125" bestFit="1" customWidth="1"/>
    <col min="5" max="5" width="9.42578125" customWidth="1"/>
    <col min="6" max="6" width="10.28515625" bestFit="1" customWidth="1"/>
    <col min="7" max="7" width="11.85546875" customWidth="1"/>
    <col min="8" max="8" width="8.85546875" bestFit="1" customWidth="1"/>
  </cols>
  <sheetData>
    <row r="1" spans="1:11" ht="18.75" customHeight="1">
      <c r="A1" t="s">
        <v>295</v>
      </c>
      <c r="B1" s="289" t="s">
        <v>37</v>
      </c>
      <c r="C1" s="289"/>
      <c r="D1" s="289"/>
      <c r="E1" s="289"/>
      <c r="F1" s="289"/>
      <c r="G1" s="289"/>
      <c r="H1" s="289"/>
    </row>
    <row r="2" spans="1:11" ht="19.5" thickBot="1">
      <c r="B2" s="289" t="s">
        <v>262</v>
      </c>
      <c r="C2" s="289"/>
      <c r="D2" s="289"/>
      <c r="E2" s="289"/>
      <c r="F2" s="289"/>
      <c r="G2" s="289"/>
      <c r="H2" s="289"/>
    </row>
    <row r="3" spans="1:11" ht="45.75" thickBot="1">
      <c r="B3" s="59" t="s">
        <v>73</v>
      </c>
      <c r="C3" s="59" t="s">
        <v>74</v>
      </c>
      <c r="D3" s="27" t="s">
        <v>75</v>
      </c>
      <c r="E3" s="27" t="s">
        <v>279</v>
      </c>
      <c r="F3" s="27" t="s">
        <v>76</v>
      </c>
      <c r="G3" s="60" t="s">
        <v>139</v>
      </c>
      <c r="H3" s="61" t="s">
        <v>77</v>
      </c>
    </row>
    <row r="4" spans="1:11" ht="16.5" thickBot="1">
      <c r="B4" s="89" t="s">
        <v>142</v>
      </c>
      <c r="C4" s="67"/>
      <c r="D4" s="77" t="s">
        <v>512</v>
      </c>
      <c r="E4" s="67"/>
      <c r="F4" s="67"/>
      <c r="G4" s="82">
        <v>0</v>
      </c>
      <c r="H4" s="81">
        <v>0</v>
      </c>
    </row>
    <row r="5" spans="1:11" ht="16.5" thickBot="1">
      <c r="B5" s="67"/>
      <c r="C5" s="67"/>
      <c r="D5" s="63" t="s">
        <v>508</v>
      </c>
      <c r="E5" s="67"/>
      <c r="F5" s="67"/>
      <c r="G5" s="82">
        <v>0</v>
      </c>
      <c r="H5" s="81">
        <v>0</v>
      </c>
    </row>
    <row r="6" spans="1:11" ht="15.75">
      <c r="B6" s="47"/>
      <c r="C6" s="47"/>
      <c r="D6" s="51"/>
      <c r="E6" s="47"/>
      <c r="F6" s="47"/>
      <c r="G6" s="54"/>
      <c r="H6" s="36"/>
    </row>
    <row r="7" spans="1:11" ht="16.5" thickBot="1">
      <c r="B7" s="90" t="s">
        <v>143</v>
      </c>
      <c r="C7" s="47"/>
      <c r="D7" s="51" t="s">
        <v>1255</v>
      </c>
      <c r="E7" s="47"/>
      <c r="F7" s="47"/>
      <c r="G7" s="57">
        <v>0</v>
      </c>
      <c r="H7" s="41">
        <v>0</v>
      </c>
    </row>
    <row r="8" spans="1:11" ht="16.5" thickBot="1">
      <c r="B8" s="66"/>
      <c r="C8" s="67"/>
      <c r="D8" s="63" t="s">
        <v>508</v>
      </c>
      <c r="E8" s="68"/>
      <c r="F8" s="68"/>
      <c r="G8" s="64">
        <v>0</v>
      </c>
      <c r="H8" s="69">
        <v>0</v>
      </c>
    </row>
    <row r="9" spans="1:11" ht="15.75" thickBot="1">
      <c r="B9" s="47"/>
      <c r="C9" s="47"/>
      <c r="D9" s="47"/>
      <c r="E9" s="47"/>
      <c r="F9" s="47"/>
      <c r="G9" s="54"/>
      <c r="H9" s="36"/>
    </row>
    <row r="10" spans="1:11" ht="16.5" thickBot="1">
      <c r="B10" s="89" t="s">
        <v>274</v>
      </c>
      <c r="C10" s="67"/>
      <c r="D10" s="85" t="s">
        <v>206</v>
      </c>
      <c r="E10" s="67"/>
      <c r="F10" s="67"/>
      <c r="G10" s="137">
        <v>625</v>
      </c>
      <c r="H10" s="86">
        <v>0.97967328397885522</v>
      </c>
      <c r="I10" s="116"/>
      <c r="K10" s="175"/>
    </row>
    <row r="11" spans="1:11" ht="16.5" thickBot="1">
      <c r="B11" s="62"/>
      <c r="C11" s="62"/>
      <c r="D11" s="63" t="s">
        <v>508</v>
      </c>
      <c r="E11" s="62"/>
      <c r="F11" s="62"/>
      <c r="G11" s="64">
        <v>625</v>
      </c>
      <c r="H11" s="65">
        <v>0.97967328397885522</v>
      </c>
    </row>
    <row r="12" spans="1:11" ht="15.75" thickBot="1">
      <c r="B12" s="92"/>
      <c r="C12" s="92"/>
      <c r="D12" s="92"/>
      <c r="E12" s="92"/>
      <c r="F12" s="92"/>
      <c r="G12" s="92"/>
      <c r="H12" s="93"/>
    </row>
    <row r="13" spans="1:11" ht="16.5" thickBot="1">
      <c r="B13" s="89" t="s">
        <v>275</v>
      </c>
      <c r="C13" s="67"/>
      <c r="D13" s="77" t="s">
        <v>509</v>
      </c>
      <c r="E13" s="94"/>
      <c r="F13" s="94"/>
      <c r="G13" s="87">
        <v>12.967790100000002</v>
      </c>
      <c r="H13" s="131">
        <v>2.0326716021144782E-2</v>
      </c>
    </row>
    <row r="14" spans="1:11" ht="16.5" thickBot="1">
      <c r="B14" s="46"/>
      <c r="C14" s="46"/>
      <c r="D14" s="51" t="s">
        <v>508</v>
      </c>
      <c r="E14" s="46"/>
      <c r="F14" s="46"/>
      <c r="G14" s="56">
        <v>12.967790100000002</v>
      </c>
      <c r="H14" s="39">
        <v>2.0326716021144782E-2</v>
      </c>
    </row>
    <row r="15" spans="1:11" ht="16.5" thickBot="1">
      <c r="B15" s="62"/>
      <c r="C15" s="62"/>
      <c r="D15" s="63" t="s">
        <v>510</v>
      </c>
      <c r="E15" s="62"/>
      <c r="F15" s="62"/>
      <c r="G15" s="64">
        <v>637.9677901</v>
      </c>
      <c r="H15" s="75">
        <v>1</v>
      </c>
    </row>
    <row r="16" spans="1:11">
      <c r="B16" s="30"/>
      <c r="C16" s="1"/>
      <c r="D16" s="5"/>
      <c r="E16" s="4"/>
      <c r="F16" s="4"/>
      <c r="G16" s="1"/>
      <c r="H16" s="31"/>
    </row>
    <row r="17" spans="1:8">
      <c r="B17" s="30"/>
      <c r="C17" s="1"/>
      <c r="D17" s="18" t="s">
        <v>130</v>
      </c>
      <c r="E17" s="5"/>
      <c r="F17" s="5"/>
      <c r="G17" s="1"/>
      <c r="H17" s="31"/>
    </row>
    <row r="18" spans="1:8" ht="15.75">
      <c r="B18" s="30"/>
      <c r="C18" s="1"/>
      <c r="D18" s="3" t="s">
        <v>131</v>
      </c>
      <c r="E18" s="5"/>
      <c r="F18" s="23" t="s">
        <v>132</v>
      </c>
      <c r="G18" s="1"/>
      <c r="H18" s="31"/>
    </row>
    <row r="19" spans="1:8" ht="15.75">
      <c r="B19" s="30"/>
      <c r="C19" s="1"/>
      <c r="D19" s="3" t="s">
        <v>133</v>
      </c>
      <c r="E19" s="5"/>
      <c r="F19" s="23" t="s">
        <v>132</v>
      </c>
      <c r="G19" s="1"/>
      <c r="H19" s="31"/>
    </row>
    <row r="20" spans="1:8" ht="15.75">
      <c r="B20" s="30"/>
      <c r="C20" s="1"/>
      <c r="D20" s="3" t="s">
        <v>497</v>
      </c>
      <c r="E20" s="5"/>
      <c r="F20" s="24"/>
      <c r="G20" s="1"/>
      <c r="H20" s="31"/>
    </row>
    <row r="21" spans="1:8" ht="15.75">
      <c r="A21" t="s">
        <v>297</v>
      </c>
      <c r="B21" s="30"/>
      <c r="C21" s="1"/>
      <c r="D21" s="3" t="s">
        <v>1245</v>
      </c>
      <c r="E21" s="5"/>
      <c r="F21" s="9">
        <v>11.789859999999999</v>
      </c>
      <c r="G21" s="1"/>
      <c r="H21" s="31"/>
    </row>
    <row r="22" spans="1:8" ht="15.75">
      <c r="A22" t="s">
        <v>296</v>
      </c>
      <c r="B22" s="30"/>
      <c r="C22" s="1"/>
      <c r="D22" s="3" t="s">
        <v>1246</v>
      </c>
      <c r="E22" s="5"/>
      <c r="F22" s="9">
        <v>10</v>
      </c>
      <c r="G22" s="1"/>
      <c r="H22" s="31"/>
    </row>
    <row r="23" spans="1:8" ht="15.75">
      <c r="A23" t="s">
        <v>298</v>
      </c>
      <c r="B23" s="30"/>
      <c r="C23" s="1"/>
      <c r="D23" s="3" t="s">
        <v>1247</v>
      </c>
      <c r="E23" s="5"/>
      <c r="F23" s="9">
        <v>10.013304</v>
      </c>
      <c r="G23" s="1"/>
      <c r="H23" s="31"/>
    </row>
    <row r="24" spans="1:8" ht="15.75">
      <c r="A24" t="s">
        <v>13</v>
      </c>
      <c r="B24" s="30"/>
      <c r="C24" s="1"/>
      <c r="D24" s="3" t="s">
        <v>1248</v>
      </c>
      <c r="E24" s="5"/>
      <c r="F24" s="9">
        <v>11.78988</v>
      </c>
      <c r="G24" s="1"/>
      <c r="H24" s="31"/>
    </row>
    <row r="25" spans="1:8" ht="15.75">
      <c r="A25" t="s">
        <v>12</v>
      </c>
      <c r="B25" s="30"/>
      <c r="C25" s="1"/>
      <c r="D25" s="3" t="s">
        <v>1249</v>
      </c>
      <c r="E25" s="5"/>
      <c r="F25" s="9">
        <v>10.000005</v>
      </c>
      <c r="G25" s="1"/>
      <c r="H25" s="31"/>
    </row>
    <row r="26" spans="1:8" ht="15.75">
      <c r="A26" t="s">
        <v>14</v>
      </c>
      <c r="B26" s="30"/>
      <c r="C26" s="1"/>
      <c r="D26" s="3" t="s">
        <v>1250</v>
      </c>
      <c r="E26" s="5"/>
      <c r="F26" s="9">
        <v>10.013308</v>
      </c>
      <c r="G26" s="1"/>
      <c r="H26" s="31"/>
    </row>
    <row r="27" spans="1:8" ht="15.75">
      <c r="B27" s="30"/>
      <c r="C27" s="1"/>
      <c r="D27" s="3" t="s">
        <v>360</v>
      </c>
      <c r="E27" s="5"/>
      <c r="F27" s="24"/>
      <c r="G27" s="1"/>
      <c r="H27" s="31"/>
    </row>
    <row r="28" spans="1:8" ht="15.75">
      <c r="A28" t="s">
        <v>297</v>
      </c>
      <c r="B28" s="30"/>
      <c r="C28" s="1"/>
      <c r="D28" s="3" t="s">
        <v>1245</v>
      </c>
      <c r="E28" s="5"/>
      <c r="F28" s="24">
        <v>11.852255</v>
      </c>
      <c r="G28" s="1"/>
      <c r="H28" s="31"/>
    </row>
    <row r="29" spans="1:8" ht="15.75">
      <c r="A29" t="s">
        <v>296</v>
      </c>
      <c r="B29" s="30"/>
      <c r="C29" s="1"/>
      <c r="D29" s="3" t="s">
        <v>1246</v>
      </c>
      <c r="E29" s="5"/>
      <c r="F29" s="24">
        <v>10.000000999999999</v>
      </c>
      <c r="G29" s="1"/>
      <c r="H29" s="31"/>
    </row>
    <row r="30" spans="1:8" ht="15.75">
      <c r="A30" t="s">
        <v>298</v>
      </c>
      <c r="B30" s="30"/>
      <c r="C30" s="1"/>
      <c r="D30" s="3" t="s">
        <v>1247</v>
      </c>
      <c r="E30" s="5"/>
      <c r="F30" s="24">
        <v>10.011212</v>
      </c>
      <c r="G30" s="1"/>
      <c r="H30" s="31"/>
    </row>
    <row r="31" spans="1:8" ht="15.75">
      <c r="A31" t="s">
        <v>13</v>
      </c>
      <c r="B31" s="30"/>
      <c r="C31" s="1"/>
      <c r="D31" s="3" t="s">
        <v>1248</v>
      </c>
      <c r="E31" s="5"/>
      <c r="F31" s="24">
        <v>11.852283</v>
      </c>
      <c r="G31" s="1"/>
      <c r="H31" s="31"/>
    </row>
    <row r="32" spans="1:8" ht="15.75">
      <c r="A32" t="s">
        <v>12</v>
      </c>
      <c r="B32" s="30"/>
      <c r="C32" s="1"/>
      <c r="D32" s="3" t="s">
        <v>1249</v>
      </c>
      <c r="E32" s="5"/>
      <c r="F32" s="24">
        <v>10</v>
      </c>
      <c r="G32" s="1"/>
      <c r="H32" s="31"/>
    </row>
    <row r="33" spans="1:8" ht="15.75">
      <c r="A33" t="s">
        <v>14</v>
      </c>
      <c r="B33" s="30"/>
      <c r="C33" s="1"/>
      <c r="D33" s="3" t="s">
        <v>1250</v>
      </c>
      <c r="E33" s="5"/>
      <c r="F33" s="24">
        <v>10.011203</v>
      </c>
      <c r="G33" s="1"/>
      <c r="H33" s="31"/>
    </row>
    <row r="34" spans="1:8" ht="15.75">
      <c r="B34" s="30"/>
      <c r="C34" s="1"/>
      <c r="D34" s="3" t="s">
        <v>261</v>
      </c>
      <c r="E34" s="5"/>
      <c r="F34" s="23" t="s">
        <v>132</v>
      </c>
      <c r="G34" s="1"/>
      <c r="H34" s="31"/>
    </row>
    <row r="35" spans="1:8" ht="15.75">
      <c r="B35" s="30"/>
      <c r="C35" s="1"/>
      <c r="D35" s="3" t="s">
        <v>135</v>
      </c>
      <c r="E35" s="5"/>
      <c r="F35" s="23" t="s">
        <v>132</v>
      </c>
      <c r="G35" s="1"/>
      <c r="H35" s="31"/>
    </row>
    <row r="36" spans="1:8" ht="15.75">
      <c r="B36" s="30"/>
      <c r="C36" s="1"/>
      <c r="D36" s="3" t="s">
        <v>204</v>
      </c>
      <c r="E36" s="5"/>
      <c r="F36" s="139">
        <v>1</v>
      </c>
      <c r="G36" s="1"/>
      <c r="H36" s="31"/>
    </row>
    <row r="37" spans="1:8" ht="15.75">
      <c r="B37" s="96"/>
      <c r="C37" s="1"/>
      <c r="D37" s="3" t="s">
        <v>205</v>
      </c>
      <c r="E37" s="5"/>
      <c r="F37" s="23" t="s">
        <v>132</v>
      </c>
      <c r="G37" s="1"/>
      <c r="H37" s="31"/>
    </row>
    <row r="38" spans="1:8" ht="15.75">
      <c r="B38" s="96"/>
      <c r="C38" s="1"/>
      <c r="D38" s="3" t="s">
        <v>1260</v>
      </c>
      <c r="E38" s="5"/>
      <c r="F38" s="25"/>
      <c r="G38" s="1"/>
      <c r="H38" s="31"/>
    </row>
    <row r="39" spans="1:8" ht="15.75">
      <c r="B39" s="96"/>
      <c r="C39" s="1"/>
      <c r="D39" s="22" t="s">
        <v>280</v>
      </c>
      <c r="E39" s="5"/>
      <c r="F39" s="133">
        <v>4.6509000000000002E-2</v>
      </c>
      <c r="G39" s="1"/>
      <c r="H39" s="31"/>
    </row>
    <row r="40" spans="1:8" ht="15.75">
      <c r="B40" s="96"/>
      <c r="C40" s="1"/>
      <c r="D40" s="22" t="s">
        <v>281</v>
      </c>
      <c r="E40" s="5"/>
      <c r="F40" s="133">
        <v>3.9863999999999997E-2</v>
      </c>
      <c r="G40" s="1"/>
      <c r="H40" s="31"/>
    </row>
    <row r="41" spans="1:8" ht="15.75">
      <c r="B41" s="96"/>
      <c r="C41" s="1"/>
      <c r="D41" s="3" t="s">
        <v>1261</v>
      </c>
      <c r="E41" s="5"/>
      <c r="F41" s="133"/>
      <c r="G41" s="1"/>
      <c r="H41" s="31"/>
    </row>
    <row r="42" spans="1:8" ht="15.75">
      <c r="B42" s="96"/>
      <c r="C42" s="1"/>
      <c r="D42" s="22" t="s">
        <v>280</v>
      </c>
      <c r="E42" s="5"/>
      <c r="F42" s="133">
        <v>4.6507999999999994E-2</v>
      </c>
      <c r="G42" s="1"/>
      <c r="H42" s="31"/>
    </row>
    <row r="43" spans="1:8" ht="15.75">
      <c r="B43" s="96"/>
      <c r="C43" s="1"/>
      <c r="D43" s="22" t="s">
        <v>281</v>
      </c>
      <c r="E43" s="5"/>
      <c r="F43" s="133">
        <v>3.9864000000000004E-2</v>
      </c>
      <c r="G43" s="1"/>
      <c r="H43" s="31"/>
    </row>
    <row r="44" spans="1:8" ht="15.75">
      <c r="B44" s="96"/>
      <c r="C44" s="1"/>
      <c r="D44" s="3" t="s">
        <v>1262</v>
      </c>
      <c r="E44" s="5"/>
      <c r="F44" s="134"/>
      <c r="G44" s="1"/>
      <c r="H44" s="31"/>
    </row>
    <row r="45" spans="1:8" ht="15.75">
      <c r="B45" s="96"/>
      <c r="C45" s="1"/>
      <c r="D45" s="22" t="s">
        <v>280</v>
      </c>
      <c r="E45" s="5"/>
      <c r="F45" s="133">
        <v>4.8374E-2</v>
      </c>
      <c r="G45" s="1"/>
      <c r="H45" s="31"/>
    </row>
    <row r="46" spans="1:8" ht="15.75">
      <c r="B46" s="96"/>
      <c r="C46" s="1"/>
      <c r="D46" s="22" t="s">
        <v>281</v>
      </c>
      <c r="E46" s="5"/>
      <c r="F46" s="133">
        <v>4.1459999999999997E-2</v>
      </c>
      <c r="G46" s="1"/>
      <c r="H46" s="31"/>
    </row>
    <row r="47" spans="1:8" ht="15.75">
      <c r="B47" s="96"/>
      <c r="C47" s="1"/>
      <c r="D47" s="3" t="s">
        <v>1263</v>
      </c>
      <c r="E47" s="5"/>
      <c r="F47" s="133"/>
      <c r="G47" s="1"/>
      <c r="H47" s="31"/>
    </row>
    <row r="48" spans="1:8" ht="15.75">
      <c r="B48" s="96"/>
      <c r="C48" s="1"/>
      <c r="D48" s="22" t="s">
        <v>280</v>
      </c>
      <c r="E48" s="5"/>
      <c r="F48" s="133">
        <v>4.8377000000000003E-2</v>
      </c>
      <c r="G48" s="1"/>
      <c r="H48" s="31"/>
    </row>
    <row r="49" spans="2:8" ht="15.75">
      <c r="B49" s="96"/>
      <c r="C49" s="1"/>
      <c r="D49" s="22" t="s">
        <v>281</v>
      </c>
      <c r="E49" s="5"/>
      <c r="F49" s="133">
        <v>4.1464000000000001E-2</v>
      </c>
      <c r="G49" s="1"/>
      <c r="H49" s="31"/>
    </row>
    <row r="50" spans="2:8" ht="15.75">
      <c r="B50" s="30"/>
      <c r="C50" s="1"/>
      <c r="D50" s="3" t="s">
        <v>138</v>
      </c>
      <c r="E50" s="5"/>
      <c r="F50" s="23" t="s">
        <v>132</v>
      </c>
      <c r="G50" s="1"/>
      <c r="H50" s="31"/>
    </row>
    <row r="51" spans="2:8" ht="16.5" thickBot="1">
      <c r="B51" s="35"/>
      <c r="C51" s="32"/>
      <c r="D51" s="26"/>
      <c r="E51" s="32"/>
      <c r="F51" s="97"/>
      <c r="G51" s="32"/>
      <c r="H51" s="34"/>
    </row>
  </sheetData>
  <mergeCells count="2">
    <mergeCell ref="B1:H1"/>
    <mergeCell ref="B2:H2"/>
  </mergeCells>
  <phoneticPr fontId="16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T50"/>
  <sheetViews>
    <sheetView topLeftCell="B16" zoomScale="85" zoomScaleNormal="85" workbookViewId="0">
      <selection activeCell="F43" sqref="F43"/>
    </sheetView>
  </sheetViews>
  <sheetFormatPr defaultRowHeight="15"/>
  <cols>
    <col min="1" max="1" width="9.140625" hidden="1" customWidth="1"/>
    <col min="2" max="2" width="7.140625" bestFit="1" customWidth="1"/>
    <col min="3" max="3" width="13.140625" bestFit="1" customWidth="1"/>
    <col min="4" max="4" width="68.28515625" customWidth="1"/>
    <col min="5" max="5" width="25.85546875" bestFit="1" customWidth="1"/>
    <col min="6" max="6" width="10.28515625" bestFit="1" customWidth="1"/>
    <col min="7" max="7" width="12.140625" customWidth="1"/>
    <col min="8" max="8" width="10.28515625" customWidth="1"/>
    <col min="9" max="9" width="9.28515625" style="118" bestFit="1" customWidth="1"/>
    <col min="10" max="10" width="28" customWidth="1"/>
    <col min="13" max="13" width="11.85546875" customWidth="1"/>
  </cols>
  <sheetData>
    <row r="1" spans="1:20" ht="18.75" customHeight="1">
      <c r="A1" t="s">
        <v>292</v>
      </c>
      <c r="B1" s="289" t="s">
        <v>37</v>
      </c>
      <c r="C1" s="289"/>
      <c r="D1" s="289"/>
      <c r="E1" s="289"/>
      <c r="F1" s="289"/>
      <c r="G1" s="289"/>
      <c r="H1" s="289"/>
    </row>
    <row r="2" spans="1:20" ht="19.5" thickBot="1">
      <c r="B2" s="289" t="s">
        <v>272</v>
      </c>
      <c r="C2" s="289"/>
      <c r="D2" s="289"/>
      <c r="E2" s="289"/>
      <c r="F2" s="289"/>
      <c r="G2" s="289"/>
      <c r="H2" s="289"/>
    </row>
    <row r="3" spans="1:20" ht="45.75" thickBot="1">
      <c r="B3" s="59" t="s">
        <v>73</v>
      </c>
      <c r="C3" s="59" t="s">
        <v>74</v>
      </c>
      <c r="D3" s="27" t="s">
        <v>75</v>
      </c>
      <c r="E3" s="27" t="s">
        <v>273</v>
      </c>
      <c r="F3" s="98" t="s">
        <v>76</v>
      </c>
      <c r="G3" s="60" t="s">
        <v>139</v>
      </c>
      <c r="H3" s="61" t="s">
        <v>77</v>
      </c>
    </row>
    <row r="4" spans="1:20" ht="15.75">
      <c r="B4" s="70" t="s">
        <v>142</v>
      </c>
      <c r="C4" s="47"/>
      <c r="D4" s="50" t="s">
        <v>140</v>
      </c>
      <c r="E4" s="47"/>
      <c r="F4" s="30"/>
      <c r="G4" s="54"/>
      <c r="H4" s="36"/>
    </row>
    <row r="5" spans="1:20" ht="15.75">
      <c r="B5" s="47"/>
      <c r="C5" s="47"/>
      <c r="D5" s="50" t="s">
        <v>141</v>
      </c>
      <c r="E5" s="47"/>
      <c r="F5" s="30"/>
      <c r="G5" s="54"/>
      <c r="H5" s="36"/>
    </row>
    <row r="6" spans="1:20" ht="15.75">
      <c r="A6" t="s">
        <v>792</v>
      </c>
      <c r="B6" s="45">
        <v>1</v>
      </c>
      <c r="C6" s="49" t="s">
        <v>84</v>
      </c>
      <c r="D6" s="49" t="s">
        <v>304</v>
      </c>
      <c r="E6" s="49" t="s">
        <v>348</v>
      </c>
      <c r="F6" s="53">
        <v>9625</v>
      </c>
      <c r="G6" s="121">
        <v>131.65074999999999</v>
      </c>
      <c r="H6" s="37">
        <v>0.30211817164092031</v>
      </c>
      <c r="P6" s="172"/>
      <c r="S6" s="173"/>
      <c r="T6" s="174"/>
    </row>
    <row r="7" spans="1:20" ht="15.75">
      <c r="A7" t="s">
        <v>801</v>
      </c>
      <c r="B7" s="45">
        <v>2</v>
      </c>
      <c r="C7" s="49" t="s">
        <v>91</v>
      </c>
      <c r="D7" s="49" t="s">
        <v>310</v>
      </c>
      <c r="E7" s="49" t="s">
        <v>351</v>
      </c>
      <c r="F7" s="53">
        <v>21305</v>
      </c>
      <c r="G7" s="121">
        <v>68.793845000000005</v>
      </c>
      <c r="H7" s="37">
        <v>0.15787126675350405</v>
      </c>
      <c r="P7" s="172"/>
      <c r="S7" s="173"/>
      <c r="T7" s="174"/>
    </row>
    <row r="8" spans="1:20" ht="15.75">
      <c r="A8" t="s">
        <v>807</v>
      </c>
      <c r="B8" s="45">
        <v>3</v>
      </c>
      <c r="C8" s="49" t="s">
        <v>98</v>
      </c>
      <c r="D8" s="49" t="s">
        <v>318</v>
      </c>
      <c r="E8" s="49" t="s">
        <v>355</v>
      </c>
      <c r="F8" s="53">
        <v>22759</v>
      </c>
      <c r="G8" s="121">
        <v>34.343330999999999</v>
      </c>
      <c r="H8" s="37">
        <v>7.8812649147680061E-2</v>
      </c>
      <c r="P8" s="172"/>
      <c r="S8" s="173"/>
      <c r="T8" s="174"/>
    </row>
    <row r="9" spans="1:20" ht="15.75">
      <c r="A9" t="s">
        <v>799</v>
      </c>
      <c r="B9" s="45">
        <v>4</v>
      </c>
      <c r="C9" s="49" t="s">
        <v>102</v>
      </c>
      <c r="D9" s="49" t="s">
        <v>325</v>
      </c>
      <c r="E9" s="49" t="s">
        <v>357</v>
      </c>
      <c r="F9" s="53">
        <v>14069</v>
      </c>
      <c r="G9" s="121">
        <v>28.2997935</v>
      </c>
      <c r="H9" s="37">
        <v>6.4943662455668516E-2</v>
      </c>
      <c r="P9" s="172"/>
      <c r="S9" s="173"/>
      <c r="T9" s="174"/>
    </row>
    <row r="10" spans="1:20" ht="15.75">
      <c r="A10" t="s">
        <v>798</v>
      </c>
      <c r="B10" s="45">
        <v>5</v>
      </c>
      <c r="C10" s="49" t="s">
        <v>109</v>
      </c>
      <c r="D10" s="49" t="s">
        <v>327</v>
      </c>
      <c r="E10" s="49" t="s">
        <v>355</v>
      </c>
      <c r="F10" s="53">
        <v>28839</v>
      </c>
      <c r="G10" s="121">
        <v>27.224016000000002</v>
      </c>
      <c r="H10" s="37">
        <v>6.2474918970405885E-2</v>
      </c>
      <c r="P10" s="172"/>
      <c r="S10" s="173"/>
      <c r="T10" s="174"/>
    </row>
    <row r="11" spans="1:20" ht="15.75">
      <c r="A11" t="s">
        <v>809</v>
      </c>
      <c r="B11" s="45">
        <v>6</v>
      </c>
      <c r="C11" s="49" t="s">
        <v>111</v>
      </c>
      <c r="D11" s="49" t="s">
        <v>328</v>
      </c>
      <c r="E11" s="49" t="s">
        <v>355</v>
      </c>
      <c r="F11" s="53">
        <v>25210</v>
      </c>
      <c r="G11" s="121">
        <v>26.294029999999999</v>
      </c>
      <c r="H11" s="37">
        <v>6.0340744497631112E-2</v>
      </c>
      <c r="P11" s="172"/>
      <c r="S11" s="173"/>
      <c r="T11" s="174"/>
    </row>
    <row r="12" spans="1:20" ht="15.75">
      <c r="A12" t="s">
        <v>805</v>
      </c>
      <c r="B12" s="45">
        <v>7</v>
      </c>
      <c r="C12" s="49" t="s">
        <v>163</v>
      </c>
      <c r="D12" s="49" t="s">
        <v>372</v>
      </c>
      <c r="E12" s="49" t="s">
        <v>351</v>
      </c>
      <c r="F12" s="53">
        <v>14269</v>
      </c>
      <c r="G12" s="121">
        <v>16.780343999999999</v>
      </c>
      <c r="H12" s="37">
        <v>3.850830207033145E-2</v>
      </c>
      <c r="P12" s="172"/>
      <c r="S12" s="173"/>
      <c r="T12" s="174"/>
    </row>
    <row r="13" spans="1:20" ht="15.75">
      <c r="A13" t="s">
        <v>802</v>
      </c>
      <c r="B13" s="45">
        <v>8</v>
      </c>
      <c r="C13" s="49" t="s">
        <v>121</v>
      </c>
      <c r="D13" s="49" t="s">
        <v>337</v>
      </c>
      <c r="E13" s="49" t="s">
        <v>356</v>
      </c>
      <c r="F13" s="53">
        <v>20691</v>
      </c>
      <c r="G13" s="121">
        <v>14.3905905</v>
      </c>
      <c r="H13" s="37">
        <v>3.3024186270820315E-2</v>
      </c>
      <c r="P13" s="172"/>
      <c r="S13" s="173"/>
      <c r="T13" s="174"/>
    </row>
    <row r="14" spans="1:20" ht="15.75">
      <c r="A14" t="s">
        <v>808</v>
      </c>
      <c r="B14" s="45">
        <v>9</v>
      </c>
      <c r="C14" s="49" t="s">
        <v>168</v>
      </c>
      <c r="D14" s="49" t="s">
        <v>377</v>
      </c>
      <c r="E14" s="49" t="s">
        <v>395</v>
      </c>
      <c r="F14" s="53">
        <v>8028</v>
      </c>
      <c r="G14" s="121">
        <v>11.130822</v>
      </c>
      <c r="H14" s="37">
        <v>2.5543520196432853E-2</v>
      </c>
      <c r="P14" s="172"/>
      <c r="S14" s="173"/>
      <c r="T14" s="174"/>
    </row>
    <row r="15" spans="1:20" ht="15.75">
      <c r="A15" t="s">
        <v>793</v>
      </c>
      <c r="B15" s="45">
        <v>10</v>
      </c>
      <c r="C15" s="49" t="s">
        <v>125</v>
      </c>
      <c r="D15" s="49" t="s">
        <v>341</v>
      </c>
      <c r="E15" s="49" t="s">
        <v>355</v>
      </c>
      <c r="F15" s="53">
        <v>2410</v>
      </c>
      <c r="G15" s="121">
        <v>10.097899999999999</v>
      </c>
      <c r="H15" s="37">
        <v>2.317312347565699E-2</v>
      </c>
      <c r="P15" s="172"/>
      <c r="S15" s="173"/>
      <c r="T15" s="174"/>
    </row>
    <row r="16" spans="1:20" ht="15.75">
      <c r="A16" t="s">
        <v>804</v>
      </c>
      <c r="B16" s="45">
        <v>11</v>
      </c>
      <c r="C16" s="49" t="s">
        <v>171</v>
      </c>
      <c r="D16" s="49" t="s">
        <v>381</v>
      </c>
      <c r="E16" s="49" t="s">
        <v>355</v>
      </c>
      <c r="F16" s="53">
        <v>12488</v>
      </c>
      <c r="G16" s="121">
        <v>8.9788719999999991</v>
      </c>
      <c r="H16" s="37">
        <v>2.0605126761813766E-2</v>
      </c>
      <c r="P16" s="172"/>
      <c r="S16" s="173"/>
      <c r="T16" s="174"/>
    </row>
    <row r="17" spans="1:20" ht="15.75">
      <c r="A17" t="s">
        <v>813</v>
      </c>
      <c r="B17" s="45">
        <v>12</v>
      </c>
      <c r="C17" s="49" t="s">
        <v>263</v>
      </c>
      <c r="D17" s="49" t="s">
        <v>406</v>
      </c>
      <c r="E17" s="49" t="s">
        <v>355</v>
      </c>
      <c r="F17" s="53">
        <v>29869</v>
      </c>
      <c r="G17" s="121">
        <v>8.0795645</v>
      </c>
      <c r="H17" s="37">
        <v>1.8541354716132545E-2</v>
      </c>
      <c r="P17" s="172"/>
      <c r="S17" s="173"/>
      <c r="T17" s="174"/>
    </row>
    <row r="18" spans="1:20" ht="15.75">
      <c r="A18" t="s">
        <v>791</v>
      </c>
      <c r="B18" s="45">
        <v>13</v>
      </c>
      <c r="C18" s="49" t="s">
        <v>127</v>
      </c>
      <c r="D18" s="49" t="s">
        <v>342</v>
      </c>
      <c r="E18" s="49" t="s">
        <v>357</v>
      </c>
      <c r="F18" s="53">
        <v>1585</v>
      </c>
      <c r="G18" s="121">
        <v>7.9931549999999998</v>
      </c>
      <c r="H18" s="37">
        <v>1.8343058237362726E-2</v>
      </c>
      <c r="P18" s="172"/>
      <c r="S18" s="173"/>
      <c r="T18" s="174"/>
    </row>
    <row r="19" spans="1:20" ht="15.75">
      <c r="A19" t="s">
        <v>800</v>
      </c>
      <c r="B19" s="45">
        <v>14</v>
      </c>
      <c r="C19" s="49" t="s">
        <v>184</v>
      </c>
      <c r="D19" s="49" t="s">
        <v>386</v>
      </c>
      <c r="E19" s="49" t="s">
        <v>351</v>
      </c>
      <c r="F19" s="53">
        <v>11812</v>
      </c>
      <c r="G19" s="121">
        <v>7.2112259999999999</v>
      </c>
      <c r="H19" s="37">
        <v>1.6548651750251841E-2</v>
      </c>
      <c r="P19" s="172"/>
      <c r="S19" s="173"/>
      <c r="T19" s="174"/>
    </row>
    <row r="20" spans="1:20" ht="15.75">
      <c r="A20" t="s">
        <v>794</v>
      </c>
      <c r="B20" s="45">
        <v>15</v>
      </c>
      <c r="C20" s="49" t="s">
        <v>179</v>
      </c>
      <c r="D20" s="49" t="s">
        <v>384</v>
      </c>
      <c r="E20" s="49" t="s">
        <v>357</v>
      </c>
      <c r="F20" s="53">
        <v>6661</v>
      </c>
      <c r="G20" s="121">
        <v>6.0448575</v>
      </c>
      <c r="H20" s="37">
        <v>1.3872015888476934E-2</v>
      </c>
      <c r="P20" s="172"/>
      <c r="S20" s="173"/>
      <c r="T20" s="174"/>
    </row>
    <row r="21" spans="1:20" ht="15.75">
      <c r="A21" t="s">
        <v>795</v>
      </c>
      <c r="B21" s="45">
        <v>16</v>
      </c>
      <c r="C21" s="49" t="s">
        <v>265</v>
      </c>
      <c r="D21" s="49" t="s">
        <v>408</v>
      </c>
      <c r="E21" s="49" t="s">
        <v>355</v>
      </c>
      <c r="F21" s="53">
        <v>6798</v>
      </c>
      <c r="G21" s="121">
        <v>3.6913140000000002</v>
      </c>
      <c r="H21" s="37">
        <v>8.4709964556414028E-3</v>
      </c>
      <c r="P21" s="172"/>
      <c r="S21" s="173"/>
      <c r="T21" s="174"/>
    </row>
    <row r="22" spans="1:20" ht="15.75">
      <c r="A22" t="s">
        <v>810</v>
      </c>
      <c r="B22" s="45">
        <v>17</v>
      </c>
      <c r="C22" s="49" t="s">
        <v>192</v>
      </c>
      <c r="D22" s="49" t="s">
        <v>388</v>
      </c>
      <c r="E22" s="49" t="s">
        <v>348</v>
      </c>
      <c r="F22" s="53">
        <v>19658</v>
      </c>
      <c r="G22" s="121">
        <v>3.4696370000000001</v>
      </c>
      <c r="H22" s="37">
        <v>7.9622819216577795E-3</v>
      </c>
      <c r="P22" s="172"/>
      <c r="S22" s="173"/>
      <c r="T22" s="174"/>
    </row>
    <row r="23" spans="1:20" ht="15.75">
      <c r="A23" t="s">
        <v>797</v>
      </c>
      <c r="B23" s="45">
        <v>18</v>
      </c>
      <c r="C23" s="49" t="s">
        <v>264</v>
      </c>
      <c r="D23" s="49" t="s">
        <v>407</v>
      </c>
      <c r="E23" s="49" t="s">
        <v>348</v>
      </c>
      <c r="F23" s="53">
        <v>4116</v>
      </c>
      <c r="G23" s="121">
        <v>3.253698</v>
      </c>
      <c r="H23" s="37">
        <v>7.4667352129153784E-3</v>
      </c>
      <c r="P23" s="172"/>
      <c r="S23" s="173"/>
      <c r="T23" s="174"/>
    </row>
    <row r="24" spans="1:20" ht="15.75">
      <c r="A24" t="s">
        <v>811</v>
      </c>
      <c r="B24" s="45">
        <v>19</v>
      </c>
      <c r="C24" s="49" t="s">
        <v>266</v>
      </c>
      <c r="D24" s="49" t="s">
        <v>409</v>
      </c>
      <c r="E24" s="49" t="s">
        <v>355</v>
      </c>
      <c r="F24" s="53">
        <v>6845</v>
      </c>
      <c r="G24" s="121">
        <v>3.0426025000000001</v>
      </c>
      <c r="H24" s="37">
        <v>6.9823035898397339E-3</v>
      </c>
      <c r="P24" s="172"/>
      <c r="S24" s="173"/>
      <c r="T24" s="174"/>
    </row>
    <row r="25" spans="1:20" ht="15.75">
      <c r="A25" t="s">
        <v>803</v>
      </c>
      <c r="B25" s="45">
        <v>20</v>
      </c>
      <c r="C25" s="49" t="s">
        <v>52</v>
      </c>
      <c r="D25" s="49" t="s">
        <v>0</v>
      </c>
      <c r="E25" s="49" t="s">
        <v>355</v>
      </c>
      <c r="F25" s="53">
        <v>1057</v>
      </c>
      <c r="G25" s="121">
        <v>2.9580145</v>
      </c>
      <c r="H25" s="37">
        <v>6.7881871727075707E-3</v>
      </c>
      <c r="P25" s="172"/>
      <c r="S25" s="173"/>
      <c r="T25" s="174"/>
    </row>
    <row r="26" spans="1:20" ht="15.75">
      <c r="A26" t="s">
        <v>815</v>
      </c>
      <c r="B26" s="45">
        <v>21</v>
      </c>
      <c r="C26" s="49" t="s">
        <v>20</v>
      </c>
      <c r="D26" s="49" t="s">
        <v>1</v>
      </c>
      <c r="E26" s="49" t="s">
        <v>355</v>
      </c>
      <c r="F26" s="53">
        <v>4238</v>
      </c>
      <c r="G26" s="121">
        <v>2.771652</v>
      </c>
      <c r="H26" s="37">
        <v>6.3605139709792778E-3</v>
      </c>
      <c r="P26" s="172"/>
      <c r="S26" s="173"/>
      <c r="T26" s="174"/>
    </row>
    <row r="27" spans="1:20" ht="15.75">
      <c r="A27" t="s">
        <v>796</v>
      </c>
      <c r="B27" s="45">
        <v>22</v>
      </c>
      <c r="C27" s="49" t="s">
        <v>267</v>
      </c>
      <c r="D27" s="49" t="s">
        <v>410</v>
      </c>
      <c r="E27" s="49" t="s">
        <v>351</v>
      </c>
      <c r="F27" s="53">
        <v>1210</v>
      </c>
      <c r="G27" s="121">
        <v>2.6970900000000002</v>
      </c>
      <c r="H27" s="37">
        <v>6.1894056779092403E-3</v>
      </c>
      <c r="P27" s="172"/>
      <c r="S27" s="173"/>
      <c r="T27" s="174"/>
    </row>
    <row r="28" spans="1:20" ht="15.75">
      <c r="A28" t="s">
        <v>812</v>
      </c>
      <c r="B28" s="45">
        <v>23</v>
      </c>
      <c r="C28" s="49" t="s">
        <v>268</v>
      </c>
      <c r="D28" s="49" t="s">
        <v>411</v>
      </c>
      <c r="E28" s="49" t="s">
        <v>359</v>
      </c>
      <c r="F28" s="53">
        <v>2210</v>
      </c>
      <c r="G28" s="121">
        <v>2.5017200000000002</v>
      </c>
      <c r="H28" s="37">
        <v>5.7410616525733682E-3</v>
      </c>
      <c r="P28" s="172"/>
      <c r="S28" s="173"/>
      <c r="T28" s="174"/>
    </row>
    <row r="29" spans="1:20" ht="15.75">
      <c r="A29" t="s">
        <v>806</v>
      </c>
      <c r="B29" s="45">
        <v>24</v>
      </c>
      <c r="C29" s="49" t="s">
        <v>271</v>
      </c>
      <c r="D29" s="49" t="s">
        <v>412</v>
      </c>
      <c r="E29" s="49" t="s">
        <v>348</v>
      </c>
      <c r="F29" s="53">
        <v>3717</v>
      </c>
      <c r="G29" s="121">
        <v>1.5091020000000002</v>
      </c>
      <c r="H29" s="37">
        <v>3.4631563972074312E-3</v>
      </c>
      <c r="P29" s="172"/>
      <c r="S29" s="173"/>
      <c r="T29" s="174"/>
    </row>
    <row r="30" spans="1:20" ht="16.5" thickBot="1">
      <c r="A30" t="s">
        <v>814</v>
      </c>
      <c r="B30" s="45">
        <v>25</v>
      </c>
      <c r="C30" s="49" t="s">
        <v>269</v>
      </c>
      <c r="D30" s="49" t="s">
        <v>270</v>
      </c>
      <c r="E30" s="49" t="s">
        <v>359</v>
      </c>
      <c r="F30" s="53">
        <v>4716</v>
      </c>
      <c r="G30" s="121">
        <v>1.2072960000000001</v>
      </c>
      <c r="H30" s="37">
        <v>2.7705581635455675E-3</v>
      </c>
      <c r="P30" s="172"/>
      <c r="S30" s="173"/>
      <c r="T30" s="174"/>
    </row>
    <row r="31" spans="1:20" ht="16.5" thickBot="1">
      <c r="B31" s="62"/>
      <c r="C31" s="62"/>
      <c r="D31" s="63" t="s">
        <v>508</v>
      </c>
      <c r="E31" s="62"/>
      <c r="F31" s="80"/>
      <c r="G31" s="122">
        <v>434.41522299999991</v>
      </c>
      <c r="H31" s="65">
        <v>0.99691595304806624</v>
      </c>
      <c r="P31" s="172"/>
      <c r="S31" s="173"/>
      <c r="T31" s="174"/>
    </row>
    <row r="32" spans="1:20">
      <c r="B32" s="92"/>
      <c r="C32" s="92"/>
      <c r="D32" s="92"/>
      <c r="E32" s="92"/>
      <c r="F32" s="99"/>
      <c r="G32" s="92"/>
      <c r="H32" s="93"/>
      <c r="P32" s="172"/>
      <c r="S32" s="173"/>
      <c r="T32" s="174"/>
    </row>
    <row r="33" spans="2:20" ht="16.5" thickBot="1">
      <c r="B33" s="70" t="s">
        <v>143</v>
      </c>
      <c r="C33" s="47"/>
      <c r="D33" s="51" t="s">
        <v>1255</v>
      </c>
      <c r="E33" s="47"/>
      <c r="F33" s="47"/>
      <c r="G33" s="57">
        <v>0</v>
      </c>
      <c r="H33" s="41">
        <v>0</v>
      </c>
      <c r="P33" s="172"/>
      <c r="S33" s="173"/>
      <c r="T33" s="174"/>
    </row>
    <row r="34" spans="2:20" ht="16.5" thickBot="1">
      <c r="B34" s="66"/>
      <c r="C34" s="67"/>
      <c r="D34" s="63" t="s">
        <v>508</v>
      </c>
      <c r="E34" s="68"/>
      <c r="F34" s="68"/>
      <c r="G34" s="64">
        <v>0</v>
      </c>
      <c r="H34" s="69">
        <v>0</v>
      </c>
      <c r="P34" s="172"/>
      <c r="S34" s="173"/>
      <c r="T34" s="174"/>
    </row>
    <row r="35" spans="2:20" ht="15.75" thickBot="1">
      <c r="B35" s="92"/>
      <c r="C35" s="92"/>
      <c r="D35" s="92"/>
      <c r="E35" s="92"/>
      <c r="F35" s="99"/>
      <c r="G35" s="92"/>
      <c r="H35" s="93"/>
      <c r="P35" s="172"/>
      <c r="S35" s="173"/>
      <c r="T35" s="174"/>
    </row>
    <row r="36" spans="2:20" ht="16.5" thickBot="1">
      <c r="B36" s="76" t="s">
        <v>274</v>
      </c>
      <c r="C36" s="67"/>
      <c r="D36" s="77" t="s">
        <v>509</v>
      </c>
      <c r="E36" s="94"/>
      <c r="F36" s="100"/>
      <c r="G36" s="87">
        <v>1.3439016000000947</v>
      </c>
      <c r="H36" s="88">
        <v>3.0840469519340841E-3</v>
      </c>
      <c r="P36" s="172"/>
      <c r="S36" s="173"/>
      <c r="T36" s="174"/>
    </row>
    <row r="37" spans="2:20" ht="16.5" thickBot="1">
      <c r="B37" s="46"/>
      <c r="C37" s="46"/>
      <c r="D37" s="51" t="s">
        <v>508</v>
      </c>
      <c r="E37" s="46"/>
      <c r="F37" s="38"/>
      <c r="G37" s="56">
        <v>1.3439016000000947</v>
      </c>
      <c r="H37" s="39">
        <v>3.0840469519340841E-3</v>
      </c>
      <c r="P37" s="172"/>
      <c r="S37" s="173"/>
      <c r="T37" s="174"/>
    </row>
    <row r="38" spans="2:20" ht="16.5" thickBot="1">
      <c r="B38" s="62"/>
      <c r="C38" s="62"/>
      <c r="D38" s="63" t="s">
        <v>510</v>
      </c>
      <c r="E38" s="62"/>
      <c r="F38" s="80"/>
      <c r="G38" s="64">
        <v>435.75912460000001</v>
      </c>
      <c r="H38" s="75">
        <v>1.0000000000000002</v>
      </c>
      <c r="P38" s="172"/>
      <c r="S38" s="173"/>
      <c r="T38" s="174"/>
    </row>
    <row r="39" spans="2:20">
      <c r="B39" s="30"/>
      <c r="C39" s="1"/>
      <c r="D39" s="5" t="s">
        <v>129</v>
      </c>
      <c r="E39" s="4"/>
      <c r="F39" s="4"/>
      <c r="G39" s="1"/>
      <c r="H39" s="31"/>
      <c r="P39" s="172"/>
      <c r="S39" s="173"/>
      <c r="T39" s="174"/>
    </row>
    <row r="40" spans="2:20">
      <c r="B40" s="30"/>
      <c r="C40" s="1"/>
      <c r="D40" s="18" t="s">
        <v>130</v>
      </c>
      <c r="E40" s="5"/>
      <c r="F40" s="5"/>
      <c r="G40" s="1"/>
      <c r="H40" s="31"/>
      <c r="P40" s="172"/>
      <c r="S40" s="173"/>
      <c r="T40" s="174"/>
    </row>
    <row r="41" spans="2:20" ht="15.75">
      <c r="B41" s="30"/>
      <c r="C41" s="1"/>
      <c r="D41" s="3" t="s">
        <v>131</v>
      </c>
      <c r="E41" s="5"/>
      <c r="F41" s="7" t="s">
        <v>132</v>
      </c>
      <c r="G41" s="1"/>
      <c r="H41" s="31"/>
      <c r="P41" s="172"/>
      <c r="S41" s="173"/>
      <c r="T41" s="174"/>
    </row>
    <row r="42" spans="2:20" ht="15.75">
      <c r="B42" s="30"/>
      <c r="C42" s="1"/>
      <c r="D42" s="3" t="s">
        <v>133</v>
      </c>
      <c r="E42" s="5"/>
      <c r="F42" s="7" t="s">
        <v>132</v>
      </c>
      <c r="G42" s="1"/>
      <c r="H42" s="31"/>
      <c r="P42" s="172"/>
      <c r="S42" s="173"/>
      <c r="T42" s="174"/>
    </row>
    <row r="43" spans="2:20" ht="15.75">
      <c r="B43" s="30"/>
      <c r="C43" s="1"/>
      <c r="D43" s="3" t="s">
        <v>497</v>
      </c>
      <c r="E43" s="5"/>
      <c r="F43" s="9">
        <v>255.61725799999999</v>
      </c>
      <c r="G43" s="1"/>
      <c r="H43" s="31"/>
      <c r="P43" s="172"/>
      <c r="S43" s="173"/>
      <c r="T43" s="174"/>
    </row>
    <row r="44" spans="2:20" ht="15.75">
      <c r="B44" s="30"/>
      <c r="C44" s="1"/>
      <c r="D44" s="3" t="s">
        <v>360</v>
      </c>
      <c r="E44" s="5"/>
      <c r="F44" s="9">
        <v>229.735039</v>
      </c>
      <c r="G44" s="1"/>
      <c r="H44" s="31"/>
      <c r="P44" s="172"/>
      <c r="S44" s="173"/>
      <c r="T44" s="174"/>
    </row>
    <row r="45" spans="2:20" ht="15.75">
      <c r="B45" s="30"/>
      <c r="C45" s="1"/>
      <c r="D45" s="3" t="s">
        <v>134</v>
      </c>
      <c r="E45" s="5"/>
      <c r="F45" s="7" t="s">
        <v>132</v>
      </c>
      <c r="G45" s="1"/>
      <c r="H45" s="31"/>
    </row>
    <row r="46" spans="2:20" ht="15.75">
      <c r="B46" s="30"/>
      <c r="C46" s="1"/>
      <c r="D46" s="3" t="s">
        <v>135</v>
      </c>
      <c r="E46" s="5"/>
      <c r="F46" s="7" t="s">
        <v>132</v>
      </c>
      <c r="G46" s="1"/>
      <c r="H46" s="31"/>
    </row>
    <row r="47" spans="2:20" ht="15.75">
      <c r="B47" s="30"/>
      <c r="C47" s="1"/>
      <c r="D47" s="3" t="s">
        <v>136</v>
      </c>
      <c r="E47" s="5"/>
      <c r="F47" s="11">
        <v>5.2540538761464317</v>
      </c>
      <c r="G47" s="1"/>
      <c r="H47" s="31"/>
    </row>
    <row r="48" spans="2:20" ht="15.75">
      <c r="B48" s="30"/>
      <c r="C48" s="1"/>
      <c r="D48" s="3" t="s">
        <v>137</v>
      </c>
      <c r="E48" s="5"/>
      <c r="F48" s="11" t="s">
        <v>132</v>
      </c>
      <c r="G48" s="1"/>
      <c r="H48" s="31"/>
    </row>
    <row r="49" spans="2:8" ht="15.75">
      <c r="B49" s="30"/>
      <c r="C49" s="1"/>
      <c r="D49" s="3" t="s">
        <v>138</v>
      </c>
      <c r="E49" s="5"/>
      <c r="F49" s="7" t="s">
        <v>132</v>
      </c>
      <c r="G49" s="1"/>
      <c r="H49" s="31"/>
    </row>
    <row r="50" spans="2:8" ht="16.5" thickBot="1">
      <c r="B50" s="35"/>
      <c r="C50" s="32"/>
      <c r="D50" s="26"/>
      <c r="E50" s="32"/>
      <c r="F50" s="32"/>
      <c r="G50" s="32"/>
      <c r="H50" s="34"/>
    </row>
  </sheetData>
  <mergeCells count="2">
    <mergeCell ref="B1:H1"/>
    <mergeCell ref="B2:H2"/>
  </mergeCells>
  <phoneticPr fontId="16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T102"/>
  <sheetViews>
    <sheetView topLeftCell="B1" zoomScale="85" zoomScaleNormal="85" workbookViewId="0">
      <selection activeCell="F11" sqref="F11"/>
    </sheetView>
  </sheetViews>
  <sheetFormatPr defaultRowHeight="15"/>
  <cols>
    <col min="1" max="1" width="19" hidden="1" customWidth="1"/>
    <col min="2" max="2" width="7.140625" bestFit="1" customWidth="1"/>
    <col min="3" max="3" width="13.42578125" bestFit="1" customWidth="1"/>
    <col min="4" max="4" width="71.5703125" customWidth="1"/>
    <col min="5" max="5" width="24.42578125" customWidth="1"/>
    <col min="6" max="6" width="12.42578125" customWidth="1"/>
    <col min="7" max="7" width="12.7109375" bestFit="1" customWidth="1"/>
    <col min="8" max="8" width="8.42578125" bestFit="1" customWidth="1"/>
    <col min="9" max="9" width="9.28515625" bestFit="1" customWidth="1"/>
    <col min="11" max="11" width="12.7109375" bestFit="1" customWidth="1"/>
    <col min="13" max="13" width="9.28515625" bestFit="1" customWidth="1"/>
    <col min="14" max="14" width="9.85546875" bestFit="1" customWidth="1"/>
  </cols>
  <sheetData>
    <row r="1" spans="1:20" ht="18.75" customHeight="1">
      <c r="A1" t="s">
        <v>413</v>
      </c>
      <c r="B1" s="289" t="s">
        <v>37</v>
      </c>
      <c r="C1" s="289"/>
      <c r="D1" s="289"/>
      <c r="E1" s="289"/>
      <c r="F1" s="289"/>
      <c r="G1" s="289"/>
      <c r="H1" s="289"/>
    </row>
    <row r="2" spans="1:20" ht="19.5" thickBot="1">
      <c r="B2" s="289" t="s">
        <v>467</v>
      </c>
      <c r="C2" s="289"/>
      <c r="D2" s="289"/>
      <c r="E2" s="289"/>
      <c r="F2" s="289"/>
      <c r="G2" s="289"/>
      <c r="H2" s="289"/>
    </row>
    <row r="3" spans="1:20" ht="30.75" thickBot="1">
      <c r="B3" s="59" t="s">
        <v>73</v>
      </c>
      <c r="C3" s="59" t="s">
        <v>74</v>
      </c>
      <c r="D3" s="27" t="s">
        <v>75</v>
      </c>
      <c r="E3" s="27" t="s">
        <v>273</v>
      </c>
      <c r="F3" s="98" t="s">
        <v>76</v>
      </c>
      <c r="G3" s="60" t="s">
        <v>139</v>
      </c>
      <c r="H3" s="61" t="s">
        <v>77</v>
      </c>
    </row>
    <row r="4" spans="1:20" ht="15.75">
      <c r="B4" s="70" t="s">
        <v>142</v>
      </c>
      <c r="C4" s="47"/>
      <c r="D4" s="50" t="s">
        <v>140</v>
      </c>
      <c r="E4" s="47"/>
      <c r="F4" s="30"/>
      <c r="G4" s="54"/>
      <c r="H4" s="36"/>
    </row>
    <row r="5" spans="1:20" ht="15.75">
      <c r="B5" s="47"/>
      <c r="C5" s="47"/>
      <c r="D5" s="50" t="s">
        <v>141</v>
      </c>
      <c r="E5" s="47"/>
      <c r="F5" s="30"/>
      <c r="G5" s="54"/>
      <c r="H5" s="36"/>
    </row>
    <row r="6" spans="1:20" ht="15.75">
      <c r="A6" t="s">
        <v>820</v>
      </c>
      <c r="B6" s="45">
        <v>1</v>
      </c>
      <c r="C6" s="49" t="s">
        <v>83</v>
      </c>
      <c r="D6" s="49" t="s">
        <v>302</v>
      </c>
      <c r="E6" s="49" t="s">
        <v>345</v>
      </c>
      <c r="F6" s="53">
        <v>125749</v>
      </c>
      <c r="G6" s="121">
        <v>786.37137150000001</v>
      </c>
      <c r="H6" s="37">
        <v>6.3216160071917021E-2</v>
      </c>
      <c r="P6" s="172"/>
      <c r="S6" s="173"/>
      <c r="T6" s="174"/>
    </row>
    <row r="7" spans="1:20" ht="15.75">
      <c r="A7" t="s">
        <v>817</v>
      </c>
      <c r="B7" s="45">
        <v>2</v>
      </c>
      <c r="C7" s="49" t="s">
        <v>80</v>
      </c>
      <c r="D7" s="49" t="s">
        <v>303</v>
      </c>
      <c r="E7" s="49" t="s">
        <v>347</v>
      </c>
      <c r="F7" s="53">
        <v>22939</v>
      </c>
      <c r="G7" s="121">
        <v>666.83672999999999</v>
      </c>
      <c r="H7" s="37">
        <v>5.3606805884989811E-2</v>
      </c>
      <c r="P7" s="172"/>
      <c r="S7" s="173"/>
      <c r="T7" s="174"/>
    </row>
    <row r="8" spans="1:20" ht="15.75">
      <c r="A8" t="s">
        <v>824</v>
      </c>
      <c r="B8" s="45">
        <v>3</v>
      </c>
      <c r="C8" s="49" t="s">
        <v>81</v>
      </c>
      <c r="D8" s="49" t="s">
        <v>301</v>
      </c>
      <c r="E8" s="49" t="s">
        <v>345</v>
      </c>
      <c r="F8" s="53">
        <v>57996</v>
      </c>
      <c r="G8" s="121">
        <v>603.39038400000004</v>
      </c>
      <c r="H8" s="37">
        <v>4.8506373048703338E-2</v>
      </c>
      <c r="P8" s="172"/>
      <c r="S8" s="173"/>
      <c r="T8" s="174"/>
    </row>
    <row r="9" spans="1:20" ht="15.75">
      <c r="A9" t="s">
        <v>840</v>
      </c>
      <c r="B9" s="45">
        <v>4</v>
      </c>
      <c r="C9" s="49" t="s">
        <v>92</v>
      </c>
      <c r="D9" s="49" t="s">
        <v>311</v>
      </c>
      <c r="E9" s="49" t="s">
        <v>345</v>
      </c>
      <c r="F9" s="53">
        <v>36135</v>
      </c>
      <c r="G9" s="121">
        <v>485.70860249999998</v>
      </c>
      <c r="H9" s="37">
        <v>3.9045969724683847E-2</v>
      </c>
      <c r="P9" s="172"/>
      <c r="S9" s="173"/>
      <c r="T9" s="174"/>
    </row>
    <row r="10" spans="1:20" ht="15.75">
      <c r="A10" t="s">
        <v>855</v>
      </c>
      <c r="B10" s="45">
        <v>5</v>
      </c>
      <c r="C10" s="49" t="s">
        <v>85</v>
      </c>
      <c r="D10" s="49" t="s">
        <v>305</v>
      </c>
      <c r="E10" s="49" t="s">
        <v>347</v>
      </c>
      <c r="F10" s="53">
        <v>30680</v>
      </c>
      <c r="G10" s="121">
        <v>465.41559999999998</v>
      </c>
      <c r="H10" s="37">
        <v>3.7414621304747361E-2</v>
      </c>
      <c r="P10" s="172"/>
      <c r="S10" s="173"/>
      <c r="T10" s="174"/>
    </row>
    <row r="11" spans="1:20" ht="15.75">
      <c r="A11" t="s">
        <v>876</v>
      </c>
      <c r="B11" s="45">
        <v>6</v>
      </c>
      <c r="C11" s="49" t="s">
        <v>115</v>
      </c>
      <c r="D11" s="49" t="s">
        <v>329</v>
      </c>
      <c r="E11" s="49" t="s">
        <v>347</v>
      </c>
      <c r="F11" s="53">
        <v>60133</v>
      </c>
      <c r="G11" s="121">
        <v>435.00212200000004</v>
      </c>
      <c r="H11" s="37">
        <v>3.4969690877124683E-2</v>
      </c>
      <c r="P11" s="172"/>
      <c r="S11" s="173"/>
      <c r="T11" s="174"/>
    </row>
    <row r="12" spans="1:20" ht="15.75">
      <c r="A12" t="s">
        <v>831</v>
      </c>
      <c r="B12" s="45">
        <v>7</v>
      </c>
      <c r="C12" s="49" t="s">
        <v>78</v>
      </c>
      <c r="D12" s="49" t="s">
        <v>299</v>
      </c>
      <c r="E12" s="49" t="s">
        <v>343</v>
      </c>
      <c r="F12" s="53">
        <v>128848</v>
      </c>
      <c r="G12" s="121">
        <v>379.84390400000001</v>
      </c>
      <c r="H12" s="37">
        <v>3.0535538179375189E-2</v>
      </c>
      <c r="P12" s="172"/>
      <c r="S12" s="173"/>
      <c r="T12" s="174"/>
    </row>
    <row r="13" spans="1:20" ht="15.75">
      <c r="A13" t="s">
        <v>849</v>
      </c>
      <c r="B13" s="45">
        <v>8</v>
      </c>
      <c r="C13" s="49" t="s">
        <v>153</v>
      </c>
      <c r="D13" s="49" t="s">
        <v>366</v>
      </c>
      <c r="E13" s="49" t="s">
        <v>392</v>
      </c>
      <c r="F13" s="53">
        <v>3841</v>
      </c>
      <c r="G13" s="121">
        <v>336.544579</v>
      </c>
      <c r="H13" s="37">
        <v>2.705471835376947E-2</v>
      </c>
      <c r="P13" s="172"/>
      <c r="S13" s="173"/>
      <c r="T13" s="174"/>
    </row>
    <row r="14" spans="1:20" ht="15.75">
      <c r="A14" t="s">
        <v>821</v>
      </c>
      <c r="B14" s="45">
        <v>9</v>
      </c>
      <c r="C14" s="49" t="s">
        <v>99</v>
      </c>
      <c r="D14" s="49" t="s">
        <v>319</v>
      </c>
      <c r="E14" s="49" t="s">
        <v>356</v>
      </c>
      <c r="F14" s="53">
        <v>10337</v>
      </c>
      <c r="G14" s="121">
        <v>305.55138299999999</v>
      </c>
      <c r="H14" s="37">
        <v>2.4563184568989135E-2</v>
      </c>
      <c r="P14" s="172"/>
      <c r="S14" s="173"/>
      <c r="T14" s="174"/>
    </row>
    <row r="15" spans="1:20" ht="15.75">
      <c r="A15" t="s">
        <v>874</v>
      </c>
      <c r="B15" s="45">
        <v>10</v>
      </c>
      <c r="C15" s="49" t="s">
        <v>453</v>
      </c>
      <c r="D15" s="49" t="s">
        <v>479</v>
      </c>
      <c r="E15" s="49" t="s">
        <v>359</v>
      </c>
      <c r="F15" s="53">
        <v>160211</v>
      </c>
      <c r="G15" s="121">
        <v>275.16239250000001</v>
      </c>
      <c r="H15" s="37">
        <v>2.2120222684189689E-2</v>
      </c>
      <c r="P15" s="172"/>
      <c r="S15" s="173"/>
      <c r="T15" s="174"/>
    </row>
    <row r="16" spans="1:20" ht="15.75">
      <c r="A16" t="s">
        <v>826</v>
      </c>
      <c r="B16" s="45">
        <v>11</v>
      </c>
      <c r="C16" s="49" t="s">
        <v>144</v>
      </c>
      <c r="D16" s="49" t="s">
        <v>361</v>
      </c>
      <c r="E16" s="49" t="s">
        <v>345</v>
      </c>
      <c r="F16" s="53">
        <v>64161</v>
      </c>
      <c r="G16" s="121">
        <v>264.34332000000001</v>
      </c>
      <c r="H16" s="37">
        <v>2.1250480671983596E-2</v>
      </c>
      <c r="P16" s="172"/>
      <c r="S16" s="173"/>
      <c r="T16" s="174"/>
    </row>
    <row r="17" spans="1:20" ht="15.75">
      <c r="A17" t="s">
        <v>875</v>
      </c>
      <c r="B17" s="45">
        <v>12</v>
      </c>
      <c r="C17" s="49" t="s">
        <v>145</v>
      </c>
      <c r="D17" s="49" t="s">
        <v>364</v>
      </c>
      <c r="E17" s="49" t="s">
        <v>343</v>
      </c>
      <c r="F17" s="53">
        <v>14035</v>
      </c>
      <c r="G17" s="121">
        <v>258.25803500000001</v>
      </c>
      <c r="H17" s="37">
        <v>2.0761286425365177E-2</v>
      </c>
      <c r="P17" s="172"/>
      <c r="S17" s="173"/>
      <c r="T17" s="174"/>
    </row>
    <row r="18" spans="1:20" ht="15.75">
      <c r="A18" t="s">
        <v>836</v>
      </c>
      <c r="B18" s="45">
        <v>13</v>
      </c>
      <c r="C18" s="49" t="s">
        <v>88</v>
      </c>
      <c r="D18" s="49" t="s">
        <v>308</v>
      </c>
      <c r="E18" s="49" t="s">
        <v>349</v>
      </c>
      <c r="F18" s="53">
        <v>78078</v>
      </c>
      <c r="G18" s="121">
        <v>244.73549100000002</v>
      </c>
      <c r="H18" s="37">
        <v>1.9674213145404681E-2</v>
      </c>
      <c r="P18" s="172"/>
      <c r="S18" s="173"/>
      <c r="T18" s="174"/>
    </row>
    <row r="19" spans="1:20" ht="15.75">
      <c r="A19" t="s">
        <v>845</v>
      </c>
      <c r="B19" s="45">
        <v>14</v>
      </c>
      <c r="C19" s="49" t="s">
        <v>159</v>
      </c>
      <c r="D19" s="49" t="s">
        <v>374</v>
      </c>
      <c r="E19" s="49" t="s">
        <v>392</v>
      </c>
      <c r="F19" s="53">
        <v>190273</v>
      </c>
      <c r="G19" s="121">
        <v>238.03152300000002</v>
      </c>
      <c r="H19" s="37">
        <v>1.9135283156897324E-2</v>
      </c>
      <c r="P19" s="172"/>
      <c r="S19" s="173"/>
      <c r="T19" s="174"/>
    </row>
    <row r="20" spans="1:20" ht="15.75">
      <c r="A20" t="s">
        <v>856</v>
      </c>
      <c r="B20" s="45">
        <v>15</v>
      </c>
      <c r="C20" s="49" t="s">
        <v>148</v>
      </c>
      <c r="D20" s="49" t="s">
        <v>362</v>
      </c>
      <c r="E20" s="49" t="s">
        <v>345</v>
      </c>
      <c r="F20" s="53">
        <v>48432</v>
      </c>
      <c r="G20" s="121">
        <v>228.59904</v>
      </c>
      <c r="H20" s="37">
        <v>1.8377008661138117E-2</v>
      </c>
      <c r="P20" s="172"/>
      <c r="S20" s="173"/>
      <c r="T20" s="174"/>
    </row>
    <row r="21" spans="1:20" ht="15.75">
      <c r="A21" t="s">
        <v>865</v>
      </c>
      <c r="B21" s="45">
        <v>16</v>
      </c>
      <c r="C21" s="49" t="s">
        <v>447</v>
      </c>
      <c r="D21" s="49" t="s">
        <v>472</v>
      </c>
      <c r="E21" s="49" t="s">
        <v>346</v>
      </c>
      <c r="F21" s="53">
        <v>20510</v>
      </c>
      <c r="G21" s="121">
        <v>221.333665</v>
      </c>
      <c r="H21" s="37">
        <v>1.7792947331303065E-2</v>
      </c>
      <c r="P21" s="172"/>
      <c r="S21" s="173"/>
      <c r="T21" s="174"/>
    </row>
    <row r="22" spans="1:20" ht="15.75">
      <c r="A22" t="s">
        <v>868</v>
      </c>
      <c r="B22" s="45">
        <v>17</v>
      </c>
      <c r="C22" s="49" t="s">
        <v>70</v>
      </c>
      <c r="D22" s="49" t="s">
        <v>69</v>
      </c>
      <c r="E22" s="49" t="s">
        <v>346</v>
      </c>
      <c r="F22" s="53">
        <v>26133</v>
      </c>
      <c r="G22" s="121">
        <v>212.57888850000001</v>
      </c>
      <c r="H22" s="37">
        <v>1.7089153458997967E-2</v>
      </c>
      <c r="P22" s="172"/>
      <c r="S22" s="173"/>
      <c r="T22" s="174"/>
    </row>
    <row r="23" spans="1:20" ht="15.75">
      <c r="A23" t="s">
        <v>833</v>
      </c>
      <c r="B23" s="45">
        <v>18</v>
      </c>
      <c r="C23" s="49" t="s">
        <v>120</v>
      </c>
      <c r="D23" s="49" t="s">
        <v>338</v>
      </c>
      <c r="E23" s="49" t="s">
        <v>345</v>
      </c>
      <c r="F23" s="53">
        <v>26579</v>
      </c>
      <c r="G23" s="121">
        <v>210.0937055</v>
      </c>
      <c r="H23" s="37">
        <v>1.6889370338668531E-2</v>
      </c>
      <c r="P23" s="172"/>
      <c r="S23" s="173"/>
      <c r="T23" s="174"/>
    </row>
    <row r="24" spans="1:20" ht="15.75">
      <c r="A24" t="s">
        <v>825</v>
      </c>
      <c r="B24" s="45">
        <v>19</v>
      </c>
      <c r="C24" s="49" t="s">
        <v>68</v>
      </c>
      <c r="D24" s="49" t="s">
        <v>67</v>
      </c>
      <c r="E24" s="49" t="s">
        <v>359</v>
      </c>
      <c r="F24" s="53">
        <v>214126</v>
      </c>
      <c r="G24" s="121">
        <v>206.738653</v>
      </c>
      <c r="H24" s="37">
        <v>1.6619658668614829E-2</v>
      </c>
      <c r="P24" s="172"/>
      <c r="S24" s="173"/>
      <c r="T24" s="174"/>
    </row>
    <row r="25" spans="1:20" ht="15.75">
      <c r="A25" t="s">
        <v>830</v>
      </c>
      <c r="B25" s="45">
        <v>20</v>
      </c>
      <c r="C25" s="49" t="s">
        <v>423</v>
      </c>
      <c r="D25" s="49" t="s">
        <v>424</v>
      </c>
      <c r="E25" s="49" t="s">
        <v>357</v>
      </c>
      <c r="F25" s="53">
        <v>35354</v>
      </c>
      <c r="G25" s="121">
        <v>205.247647</v>
      </c>
      <c r="H25" s="37">
        <v>1.6499797140868216E-2</v>
      </c>
      <c r="P25" s="172"/>
      <c r="S25" s="173"/>
      <c r="T25" s="174"/>
    </row>
    <row r="26" spans="1:20" ht="15.75">
      <c r="A26" t="s">
        <v>842</v>
      </c>
      <c r="B26" s="45">
        <v>21</v>
      </c>
      <c r="C26" s="49" t="s">
        <v>146</v>
      </c>
      <c r="D26" s="49" t="s">
        <v>363</v>
      </c>
      <c r="E26" s="49" t="s">
        <v>390</v>
      </c>
      <c r="F26" s="53">
        <v>77818</v>
      </c>
      <c r="G26" s="121">
        <v>203.027162</v>
      </c>
      <c r="H26" s="37">
        <v>1.6321293013830205E-2</v>
      </c>
      <c r="P26" s="172"/>
      <c r="S26" s="173"/>
      <c r="T26" s="174"/>
    </row>
    <row r="27" spans="1:20" ht="15.75">
      <c r="A27" t="s">
        <v>827</v>
      </c>
      <c r="B27" s="45">
        <v>22</v>
      </c>
      <c r="C27" s="49" t="s">
        <v>175</v>
      </c>
      <c r="D27" s="49" t="s">
        <v>22</v>
      </c>
      <c r="E27" s="49" t="s">
        <v>346</v>
      </c>
      <c r="F27" s="53">
        <v>21026</v>
      </c>
      <c r="G27" s="121">
        <v>200.79830000000001</v>
      </c>
      <c r="H27" s="37">
        <v>1.6142115462260079E-2</v>
      </c>
      <c r="P27" s="172"/>
      <c r="S27" s="173"/>
      <c r="T27" s="174"/>
    </row>
    <row r="28" spans="1:20" ht="15.75">
      <c r="A28" t="s">
        <v>829</v>
      </c>
      <c r="B28" s="45">
        <v>23</v>
      </c>
      <c r="C28" s="49" t="s">
        <v>421</v>
      </c>
      <c r="D28" s="49" t="s">
        <v>422</v>
      </c>
      <c r="E28" s="49" t="s">
        <v>343</v>
      </c>
      <c r="F28" s="53">
        <v>19329</v>
      </c>
      <c r="G28" s="121">
        <v>192.01428600000003</v>
      </c>
      <c r="H28" s="37">
        <v>1.543597119604812E-2</v>
      </c>
      <c r="P28" s="172"/>
      <c r="S28" s="173"/>
      <c r="T28" s="174"/>
    </row>
    <row r="29" spans="1:20" ht="15.75">
      <c r="A29" t="s">
        <v>877</v>
      </c>
      <c r="B29" s="45">
        <v>24</v>
      </c>
      <c r="C29" s="49" t="s">
        <v>174</v>
      </c>
      <c r="D29" s="49" t="s">
        <v>382</v>
      </c>
      <c r="E29" s="49" t="s">
        <v>347</v>
      </c>
      <c r="F29" s="53">
        <v>6550</v>
      </c>
      <c r="G29" s="121">
        <v>184.182725</v>
      </c>
      <c r="H29" s="37">
        <v>1.480639434250039E-2</v>
      </c>
      <c r="P29" s="172"/>
      <c r="S29" s="173"/>
      <c r="T29" s="174"/>
    </row>
    <row r="30" spans="1:20" ht="15.75">
      <c r="A30" t="s">
        <v>863</v>
      </c>
      <c r="B30" s="45">
        <v>25</v>
      </c>
      <c r="C30" s="49" t="s">
        <v>445</v>
      </c>
      <c r="D30" s="49" t="s">
        <v>468</v>
      </c>
      <c r="E30" s="49" t="s">
        <v>390</v>
      </c>
      <c r="F30" s="53">
        <v>5440</v>
      </c>
      <c r="G30" s="121">
        <v>179.83824000000001</v>
      </c>
      <c r="H30" s="37">
        <v>1.4457142488804134E-2</v>
      </c>
      <c r="P30" s="172"/>
      <c r="S30" s="173"/>
      <c r="T30" s="174"/>
    </row>
    <row r="31" spans="1:20" ht="15.75">
      <c r="A31" t="s">
        <v>818</v>
      </c>
      <c r="B31" s="45">
        <v>26</v>
      </c>
      <c r="C31" s="49" t="s">
        <v>415</v>
      </c>
      <c r="D31" s="49" t="s">
        <v>476</v>
      </c>
      <c r="E31" s="49" t="s">
        <v>347</v>
      </c>
      <c r="F31" s="53">
        <v>20733</v>
      </c>
      <c r="G31" s="121">
        <v>178.34526600000001</v>
      </c>
      <c r="H31" s="37">
        <v>1.4337122754124347E-2</v>
      </c>
      <c r="P31" s="172"/>
      <c r="S31" s="173"/>
      <c r="T31" s="174"/>
    </row>
    <row r="32" spans="1:20" ht="15.75">
      <c r="A32" t="s">
        <v>870</v>
      </c>
      <c r="B32" s="45">
        <v>27</v>
      </c>
      <c r="C32" s="49" t="s">
        <v>55</v>
      </c>
      <c r="D32" s="49" t="s">
        <v>471</v>
      </c>
      <c r="E32" s="49" t="s">
        <v>346</v>
      </c>
      <c r="F32" s="53">
        <v>95225</v>
      </c>
      <c r="G32" s="121">
        <v>177.68985000000001</v>
      </c>
      <c r="H32" s="37">
        <v>1.4284434057318584E-2</v>
      </c>
      <c r="P32" s="172"/>
      <c r="S32" s="173"/>
      <c r="T32" s="174"/>
    </row>
    <row r="33" spans="1:20" ht="15.75">
      <c r="A33" t="s">
        <v>852</v>
      </c>
      <c r="B33" s="45">
        <v>28</v>
      </c>
      <c r="C33" s="49" t="s">
        <v>434</v>
      </c>
      <c r="D33" s="49" t="s">
        <v>486</v>
      </c>
      <c r="E33" s="49" t="s">
        <v>346</v>
      </c>
      <c r="F33" s="53">
        <v>77160</v>
      </c>
      <c r="G33" s="121">
        <v>162.15173999999999</v>
      </c>
      <c r="H33" s="37">
        <v>1.3035330027626609E-2</v>
      </c>
      <c r="P33" s="172"/>
      <c r="S33" s="173"/>
      <c r="T33" s="174"/>
    </row>
    <row r="34" spans="1:20" ht="15.75">
      <c r="A34" t="s">
        <v>832</v>
      </c>
      <c r="B34" s="45">
        <v>29</v>
      </c>
      <c r="C34" s="49" t="s">
        <v>106</v>
      </c>
      <c r="D34" s="49" t="s">
        <v>324</v>
      </c>
      <c r="E34" s="49" t="s">
        <v>350</v>
      </c>
      <c r="F34" s="53">
        <v>9482</v>
      </c>
      <c r="G34" s="121">
        <v>158.107609</v>
      </c>
      <c r="H34" s="37">
        <v>1.2710223542429745E-2</v>
      </c>
      <c r="P34" s="172"/>
      <c r="S34" s="173"/>
      <c r="T34" s="174"/>
    </row>
    <row r="35" spans="1:20" ht="15.75">
      <c r="A35" t="s">
        <v>822</v>
      </c>
      <c r="B35" s="45">
        <v>30</v>
      </c>
      <c r="C35" s="49" t="s">
        <v>417</v>
      </c>
      <c r="D35" s="49" t="s">
        <v>473</v>
      </c>
      <c r="E35" s="49" t="s">
        <v>353</v>
      </c>
      <c r="F35" s="53">
        <v>8058</v>
      </c>
      <c r="G35" s="121">
        <v>156.68781000000001</v>
      </c>
      <c r="H35" s="37">
        <v>1.2596086324180382E-2</v>
      </c>
      <c r="P35" s="172"/>
      <c r="S35" s="173"/>
      <c r="T35" s="174"/>
    </row>
    <row r="36" spans="1:20" ht="15.75">
      <c r="A36" t="s">
        <v>819</v>
      </c>
      <c r="B36" s="45">
        <v>31</v>
      </c>
      <c r="C36" s="49" t="s">
        <v>416</v>
      </c>
      <c r="D36" s="49" t="s">
        <v>469</v>
      </c>
      <c r="E36" s="49" t="s">
        <v>470</v>
      </c>
      <c r="F36" s="53">
        <v>151792</v>
      </c>
      <c r="G36" s="121">
        <v>138.965576</v>
      </c>
      <c r="H36" s="37">
        <v>1.1171401217398146E-2</v>
      </c>
      <c r="P36" s="172"/>
      <c r="S36" s="173"/>
      <c r="T36" s="174"/>
    </row>
    <row r="37" spans="1:20" ht="15.75">
      <c r="A37" t="s">
        <v>828</v>
      </c>
      <c r="B37" s="45">
        <v>32</v>
      </c>
      <c r="C37" s="49" t="s">
        <v>420</v>
      </c>
      <c r="D37" s="49" t="s">
        <v>475</v>
      </c>
      <c r="E37" s="49" t="s">
        <v>354</v>
      </c>
      <c r="F37" s="53">
        <v>71398</v>
      </c>
      <c r="G37" s="121">
        <v>132.08629999999999</v>
      </c>
      <c r="H37" s="37">
        <v>1.0618378271044742E-2</v>
      </c>
      <c r="P37" s="172"/>
      <c r="S37" s="173"/>
      <c r="T37" s="174"/>
    </row>
    <row r="38" spans="1:20" ht="15.75">
      <c r="A38" t="s">
        <v>823</v>
      </c>
      <c r="B38" s="45">
        <v>33</v>
      </c>
      <c r="C38" s="49" t="s">
        <v>418</v>
      </c>
      <c r="D38" s="49" t="s">
        <v>419</v>
      </c>
      <c r="E38" s="49" t="s">
        <v>356</v>
      </c>
      <c r="F38" s="53">
        <v>39578</v>
      </c>
      <c r="G38" s="121">
        <v>128.43061</v>
      </c>
      <c r="H38" s="37">
        <v>1.0324498442011183E-2</v>
      </c>
      <c r="P38" s="172"/>
      <c r="S38" s="173"/>
      <c r="T38" s="174"/>
    </row>
    <row r="39" spans="1:20" ht="15.75">
      <c r="A39" t="s">
        <v>844</v>
      </c>
      <c r="B39" s="45">
        <v>34</v>
      </c>
      <c r="C39" s="49" t="s">
        <v>49</v>
      </c>
      <c r="D39" s="49" t="s">
        <v>54</v>
      </c>
      <c r="E39" s="49" t="s">
        <v>346</v>
      </c>
      <c r="F39" s="53">
        <v>9957</v>
      </c>
      <c r="G39" s="121">
        <v>127.5840195</v>
      </c>
      <c r="H39" s="37">
        <v>1.0256441284155499E-2</v>
      </c>
      <c r="P39" s="172"/>
      <c r="S39" s="173"/>
      <c r="T39" s="174"/>
    </row>
    <row r="40" spans="1:20" ht="15.75">
      <c r="A40" t="s">
        <v>847</v>
      </c>
      <c r="B40" s="45">
        <v>35</v>
      </c>
      <c r="C40" s="49" t="s">
        <v>48</v>
      </c>
      <c r="D40" s="49" t="s">
        <v>2</v>
      </c>
      <c r="E40" s="49" t="s">
        <v>556</v>
      </c>
      <c r="F40" s="53">
        <v>50484</v>
      </c>
      <c r="G40" s="121">
        <v>121.767408</v>
      </c>
      <c r="H40" s="37">
        <v>9.7888456200880773E-3</v>
      </c>
      <c r="P40" s="172"/>
      <c r="S40" s="173"/>
      <c r="T40" s="174"/>
    </row>
    <row r="41" spans="1:20" ht="15.75">
      <c r="A41" t="s">
        <v>872</v>
      </c>
      <c r="B41" s="45">
        <v>36</v>
      </c>
      <c r="C41" s="49" t="s">
        <v>50</v>
      </c>
      <c r="D41" s="49" t="s">
        <v>3</v>
      </c>
      <c r="E41" s="49" t="s">
        <v>392</v>
      </c>
      <c r="F41" s="53">
        <v>48206</v>
      </c>
      <c r="G41" s="121">
        <v>120.24986699999999</v>
      </c>
      <c r="H41" s="37">
        <v>9.6668509516037622E-3</v>
      </c>
      <c r="P41" s="172"/>
      <c r="S41" s="173"/>
      <c r="T41" s="174"/>
    </row>
    <row r="42" spans="1:20" ht="15.75">
      <c r="A42" t="s">
        <v>834</v>
      </c>
      <c r="B42" s="45">
        <v>37</v>
      </c>
      <c r="C42" s="49" t="s">
        <v>425</v>
      </c>
      <c r="D42" s="49" t="s">
        <v>494</v>
      </c>
      <c r="E42" s="49" t="s">
        <v>343</v>
      </c>
      <c r="F42" s="53">
        <v>4551</v>
      </c>
      <c r="G42" s="121">
        <v>114.81717900000001</v>
      </c>
      <c r="H42" s="37">
        <v>9.2301187832216879E-3</v>
      </c>
      <c r="P42" s="172"/>
      <c r="S42" s="173"/>
      <c r="T42" s="174"/>
    </row>
    <row r="43" spans="1:20" ht="15.75">
      <c r="A43" t="s">
        <v>848</v>
      </c>
      <c r="B43" s="45">
        <v>38</v>
      </c>
      <c r="C43" s="49" t="s">
        <v>431</v>
      </c>
      <c r="D43" s="49" t="s">
        <v>432</v>
      </c>
      <c r="E43" s="49" t="s">
        <v>343</v>
      </c>
      <c r="F43" s="53">
        <v>5373</v>
      </c>
      <c r="G43" s="121">
        <v>113.10702300000001</v>
      </c>
      <c r="H43" s="37">
        <v>9.0926398523219903E-3</v>
      </c>
      <c r="P43" s="172"/>
      <c r="S43" s="173"/>
      <c r="T43" s="174"/>
    </row>
    <row r="44" spans="1:20" ht="15.75">
      <c r="A44" t="s">
        <v>816</v>
      </c>
      <c r="B44" s="45">
        <v>39</v>
      </c>
      <c r="C44" s="49" t="s">
        <v>414</v>
      </c>
      <c r="D44" s="49" t="s">
        <v>474</v>
      </c>
      <c r="E44" s="49" t="s">
        <v>346</v>
      </c>
      <c r="F44" s="53">
        <v>11535</v>
      </c>
      <c r="G44" s="121">
        <v>111.45117</v>
      </c>
      <c r="H44" s="37">
        <v>8.9595263234000314E-3</v>
      </c>
      <c r="P44" s="172"/>
      <c r="S44" s="173"/>
      <c r="T44" s="174"/>
    </row>
    <row r="45" spans="1:20" ht="15.75">
      <c r="A45" t="s">
        <v>839</v>
      </c>
      <c r="B45" s="45">
        <v>40</v>
      </c>
      <c r="C45" s="49" t="s">
        <v>427</v>
      </c>
      <c r="D45" s="49" t="s">
        <v>490</v>
      </c>
      <c r="E45" s="49" t="s">
        <v>395</v>
      </c>
      <c r="F45" s="53">
        <v>4832</v>
      </c>
      <c r="G45" s="121">
        <v>110.59723199999999</v>
      </c>
      <c r="H45" s="37">
        <v>8.8908785022102522E-3</v>
      </c>
      <c r="P45" s="172"/>
      <c r="S45" s="173"/>
      <c r="T45" s="174"/>
    </row>
    <row r="46" spans="1:20" ht="15.75">
      <c r="A46" t="s">
        <v>860</v>
      </c>
      <c r="B46" s="45">
        <v>41</v>
      </c>
      <c r="C46" s="49" t="s">
        <v>440</v>
      </c>
      <c r="D46" s="49" t="s">
        <v>441</v>
      </c>
      <c r="E46" s="49" t="s">
        <v>393</v>
      </c>
      <c r="F46" s="53">
        <v>20702</v>
      </c>
      <c r="G46" s="121">
        <v>106.63600199999999</v>
      </c>
      <c r="H46" s="37">
        <v>8.5724364036836795E-3</v>
      </c>
      <c r="P46" s="172"/>
      <c r="S46" s="173"/>
      <c r="T46" s="174"/>
    </row>
    <row r="47" spans="1:20" ht="15.75">
      <c r="A47" t="s">
        <v>854</v>
      </c>
      <c r="B47" s="45">
        <v>42</v>
      </c>
      <c r="C47" s="49" t="s">
        <v>436</v>
      </c>
      <c r="D47" s="49" t="s">
        <v>480</v>
      </c>
      <c r="E47" s="49" t="s">
        <v>343</v>
      </c>
      <c r="F47" s="53">
        <v>7703</v>
      </c>
      <c r="G47" s="121">
        <v>104.3795015</v>
      </c>
      <c r="H47" s="37">
        <v>8.3910370013398974E-3</v>
      </c>
      <c r="P47" s="172"/>
      <c r="S47" s="173"/>
      <c r="T47" s="174"/>
    </row>
    <row r="48" spans="1:20" ht="15.75">
      <c r="A48" t="s">
        <v>858</v>
      </c>
      <c r="B48" s="45">
        <v>43</v>
      </c>
      <c r="C48" s="49" t="s">
        <v>438</v>
      </c>
      <c r="D48" s="49" t="s">
        <v>478</v>
      </c>
      <c r="E48" s="49" t="s">
        <v>347</v>
      </c>
      <c r="F48" s="53">
        <v>38793</v>
      </c>
      <c r="G48" s="121">
        <v>102.47170949999999</v>
      </c>
      <c r="H48" s="37">
        <v>8.2376701713319928E-3</v>
      </c>
      <c r="P48" s="172"/>
      <c r="S48" s="173"/>
      <c r="T48" s="174"/>
    </row>
    <row r="49" spans="1:20" ht="15.75">
      <c r="A49" t="s">
        <v>850</v>
      </c>
      <c r="B49" s="45">
        <v>44</v>
      </c>
      <c r="C49" s="49" t="s">
        <v>433</v>
      </c>
      <c r="D49" s="49" t="s">
        <v>492</v>
      </c>
      <c r="E49" s="49" t="s">
        <v>356</v>
      </c>
      <c r="F49" s="53">
        <v>41723</v>
      </c>
      <c r="G49" s="121">
        <v>101.42861300000001</v>
      </c>
      <c r="H49" s="37">
        <v>8.1538159547311605E-3</v>
      </c>
      <c r="P49" s="172"/>
      <c r="S49" s="173"/>
      <c r="T49" s="174"/>
    </row>
    <row r="50" spans="1:20" ht="15.75">
      <c r="A50" t="s">
        <v>835</v>
      </c>
      <c r="B50" s="45">
        <v>45</v>
      </c>
      <c r="C50" s="49" t="s">
        <v>426</v>
      </c>
      <c r="D50" s="49" t="s">
        <v>484</v>
      </c>
      <c r="E50" s="49" t="s">
        <v>359</v>
      </c>
      <c r="F50" s="53">
        <v>39776</v>
      </c>
      <c r="G50" s="121">
        <v>100.29518400000001</v>
      </c>
      <c r="H50" s="37">
        <v>8.0626999353909847E-3</v>
      </c>
      <c r="P50" s="172"/>
      <c r="S50" s="173"/>
      <c r="T50" s="174"/>
    </row>
    <row r="51" spans="1:20" ht="15.75">
      <c r="A51" t="s">
        <v>862</v>
      </c>
      <c r="B51" s="45">
        <v>46</v>
      </c>
      <c r="C51" s="49" t="s">
        <v>443</v>
      </c>
      <c r="D51" s="49" t="s">
        <v>444</v>
      </c>
      <c r="E51" s="49" t="s">
        <v>359</v>
      </c>
      <c r="F51" s="53">
        <v>25682</v>
      </c>
      <c r="G51" s="121">
        <v>100.134118</v>
      </c>
      <c r="H51" s="37">
        <v>8.0497518876782095E-3</v>
      </c>
      <c r="P51" s="172"/>
      <c r="S51" s="173"/>
      <c r="T51" s="174"/>
    </row>
    <row r="52" spans="1:20" ht="15.75">
      <c r="A52" t="s">
        <v>878</v>
      </c>
      <c r="B52" s="45">
        <v>47</v>
      </c>
      <c r="C52" s="49" t="s">
        <v>454</v>
      </c>
      <c r="D52" s="49" t="s">
        <v>481</v>
      </c>
      <c r="E52" s="49" t="s">
        <v>343</v>
      </c>
      <c r="F52" s="53">
        <v>44786</v>
      </c>
      <c r="G52" s="121">
        <v>99.33534800000001</v>
      </c>
      <c r="H52" s="37">
        <v>7.9855390055582447E-3</v>
      </c>
      <c r="P52" s="172"/>
      <c r="S52" s="173"/>
      <c r="T52" s="174"/>
    </row>
    <row r="53" spans="1:20" ht="15.75">
      <c r="A53" t="s">
        <v>861</v>
      </c>
      <c r="B53" s="45">
        <v>48</v>
      </c>
      <c r="C53" s="49" t="s">
        <v>442</v>
      </c>
      <c r="D53" s="49" t="s">
        <v>493</v>
      </c>
      <c r="E53" s="49" t="s">
        <v>347</v>
      </c>
      <c r="F53" s="53">
        <v>27317</v>
      </c>
      <c r="G53" s="121">
        <v>95.158769499999991</v>
      </c>
      <c r="H53" s="37">
        <v>7.6497851053300382E-3</v>
      </c>
      <c r="P53" s="172"/>
      <c r="S53" s="173"/>
      <c r="T53" s="174"/>
    </row>
    <row r="54" spans="1:20" ht="15.75">
      <c r="A54" t="s">
        <v>837</v>
      </c>
      <c r="B54" s="45">
        <v>49</v>
      </c>
      <c r="C54" s="49" t="s">
        <v>51</v>
      </c>
      <c r="D54" s="49" t="s">
        <v>47</v>
      </c>
      <c r="E54" s="49" t="s">
        <v>343</v>
      </c>
      <c r="F54" s="53">
        <v>19254</v>
      </c>
      <c r="G54" s="121">
        <v>92.708010000000002</v>
      </c>
      <c r="H54" s="37">
        <v>7.4527692799010847E-3</v>
      </c>
      <c r="P54" s="172"/>
      <c r="S54" s="173"/>
      <c r="T54" s="174"/>
    </row>
    <row r="55" spans="1:20" ht="15.75">
      <c r="A55" t="s">
        <v>864</v>
      </c>
      <c r="B55" s="45">
        <v>50</v>
      </c>
      <c r="C55" s="49" t="s">
        <v>446</v>
      </c>
      <c r="D55" s="49" t="s">
        <v>482</v>
      </c>
      <c r="E55" s="49" t="s">
        <v>343</v>
      </c>
      <c r="F55" s="53">
        <v>5542</v>
      </c>
      <c r="G55" s="121">
        <v>88.683084000000008</v>
      </c>
      <c r="H55" s="37">
        <v>7.1292066789276076E-3</v>
      </c>
      <c r="P55" s="172"/>
      <c r="S55" s="173"/>
      <c r="T55" s="174"/>
    </row>
    <row r="56" spans="1:20" ht="15.75">
      <c r="A56" t="s">
        <v>841</v>
      </c>
      <c r="B56" s="45">
        <v>51</v>
      </c>
      <c r="C56" s="49" t="s">
        <v>24</v>
      </c>
      <c r="D56" s="49" t="s">
        <v>53</v>
      </c>
      <c r="E56" s="49" t="s">
        <v>349</v>
      </c>
      <c r="F56" s="53">
        <v>16147</v>
      </c>
      <c r="G56" s="121">
        <v>85.256159999999994</v>
      </c>
      <c r="H56" s="37">
        <v>6.8537172804197998E-3</v>
      </c>
      <c r="P56" s="172"/>
      <c r="S56" s="173"/>
      <c r="T56" s="174"/>
    </row>
    <row r="57" spans="1:20" ht="15.75">
      <c r="A57" t="s">
        <v>880</v>
      </c>
      <c r="B57" s="45">
        <v>52</v>
      </c>
      <c r="C57" s="49" t="s">
        <v>21</v>
      </c>
      <c r="D57" s="49" t="s">
        <v>56</v>
      </c>
      <c r="E57" s="49" t="s">
        <v>391</v>
      </c>
      <c r="F57" s="53">
        <v>393698</v>
      </c>
      <c r="G57" s="121">
        <v>84.841919000000004</v>
      </c>
      <c r="H57" s="37">
        <v>6.8204165699496319E-3</v>
      </c>
      <c r="P57" s="172"/>
      <c r="S57" s="173"/>
      <c r="T57" s="174"/>
    </row>
    <row r="58" spans="1:20" ht="15.75">
      <c r="A58" t="s">
        <v>871</v>
      </c>
      <c r="B58" s="45">
        <v>53</v>
      </c>
      <c r="C58" s="49" t="s">
        <v>72</v>
      </c>
      <c r="D58" s="49" t="s">
        <v>71</v>
      </c>
      <c r="E58" s="49" t="s">
        <v>390</v>
      </c>
      <c r="F58" s="53">
        <v>72753</v>
      </c>
      <c r="G58" s="121">
        <v>84.029714999999996</v>
      </c>
      <c r="H58" s="37">
        <v>6.755123732575463E-3</v>
      </c>
      <c r="P58" s="172"/>
      <c r="S58" s="173"/>
      <c r="T58" s="174"/>
    </row>
    <row r="59" spans="1:20" ht="15.75">
      <c r="A59" t="s">
        <v>853</v>
      </c>
      <c r="B59" s="45">
        <v>54</v>
      </c>
      <c r="C59" s="49" t="s">
        <v>435</v>
      </c>
      <c r="D59" s="49" t="s">
        <v>485</v>
      </c>
      <c r="E59" s="49" t="s">
        <v>391</v>
      </c>
      <c r="F59" s="53">
        <v>19805</v>
      </c>
      <c r="G59" s="121">
        <v>81.408452499999996</v>
      </c>
      <c r="H59" s="37">
        <v>6.5444012218176901E-3</v>
      </c>
      <c r="P59" s="172"/>
      <c r="S59" s="173"/>
      <c r="T59" s="174"/>
    </row>
    <row r="60" spans="1:20" ht="15.75">
      <c r="A60" t="s">
        <v>846</v>
      </c>
      <c r="B60" s="45">
        <v>55</v>
      </c>
      <c r="C60" s="49" t="s">
        <v>430</v>
      </c>
      <c r="D60" s="49" t="s">
        <v>488</v>
      </c>
      <c r="E60" s="49" t="s">
        <v>489</v>
      </c>
      <c r="F60" s="53">
        <v>9607</v>
      </c>
      <c r="G60" s="121">
        <v>74.012327999999997</v>
      </c>
      <c r="H60" s="37">
        <v>5.9498289786649814E-3</v>
      </c>
      <c r="P60" s="172"/>
      <c r="S60" s="173"/>
      <c r="T60" s="174"/>
    </row>
    <row r="61" spans="1:20" ht="15.75">
      <c r="A61" t="s">
        <v>869</v>
      </c>
      <c r="B61" s="45">
        <v>56</v>
      </c>
      <c r="C61" s="49" t="s">
        <v>450</v>
      </c>
      <c r="D61" s="49" t="s">
        <v>451</v>
      </c>
      <c r="E61" s="49" t="s">
        <v>343</v>
      </c>
      <c r="F61" s="53">
        <v>14626</v>
      </c>
      <c r="G61" s="121">
        <v>69.05665900000001</v>
      </c>
      <c r="H61" s="37">
        <v>5.5514442254537104E-3</v>
      </c>
      <c r="P61" s="172"/>
      <c r="S61" s="173"/>
      <c r="T61" s="174"/>
    </row>
    <row r="62" spans="1:20" ht="15.75">
      <c r="A62" t="s">
        <v>857</v>
      </c>
      <c r="B62" s="45">
        <v>57</v>
      </c>
      <c r="C62" s="49" t="s">
        <v>437</v>
      </c>
      <c r="D62" s="49" t="s">
        <v>491</v>
      </c>
      <c r="E62" s="49" t="s">
        <v>343</v>
      </c>
      <c r="F62" s="53">
        <v>10044</v>
      </c>
      <c r="G62" s="121">
        <v>59.651315999999994</v>
      </c>
      <c r="H62" s="37">
        <v>4.7953515062018051E-3</v>
      </c>
      <c r="P62" s="172"/>
      <c r="S62" s="173"/>
      <c r="T62" s="174"/>
    </row>
    <row r="63" spans="1:20" ht="15.75">
      <c r="A63" t="s">
        <v>873</v>
      </c>
      <c r="B63" s="45">
        <v>58</v>
      </c>
      <c r="C63" s="49" t="s">
        <v>452</v>
      </c>
      <c r="D63" s="49" t="s">
        <v>487</v>
      </c>
      <c r="E63" s="49" t="s">
        <v>343</v>
      </c>
      <c r="F63" s="132">
        <v>5668</v>
      </c>
      <c r="G63" s="121">
        <v>59.332624000000003</v>
      </c>
      <c r="H63" s="37">
        <v>4.769731951350502E-3</v>
      </c>
      <c r="P63" s="172"/>
      <c r="S63" s="173"/>
      <c r="T63" s="174"/>
    </row>
    <row r="64" spans="1:20" ht="15.75">
      <c r="A64" t="s">
        <v>867</v>
      </c>
      <c r="B64" s="45">
        <v>59</v>
      </c>
      <c r="C64" s="49" t="s">
        <v>449</v>
      </c>
      <c r="D64" s="49" t="s">
        <v>483</v>
      </c>
      <c r="E64" s="49" t="s">
        <v>346</v>
      </c>
      <c r="F64" s="132">
        <v>5125</v>
      </c>
      <c r="G64" s="121">
        <v>58.881124999999997</v>
      </c>
      <c r="H64" s="37">
        <v>4.7334360813700536E-3</v>
      </c>
      <c r="P64" s="172"/>
      <c r="S64" s="173"/>
      <c r="T64" s="174"/>
    </row>
    <row r="65" spans="1:20" ht="15.75">
      <c r="A65" t="s">
        <v>851</v>
      </c>
      <c r="B65" s="45">
        <v>60</v>
      </c>
      <c r="C65" s="49" t="s">
        <v>161</v>
      </c>
      <c r="D65" s="49" t="s">
        <v>368</v>
      </c>
      <c r="E65" s="49" t="s">
        <v>353</v>
      </c>
      <c r="F65" s="132">
        <v>5214</v>
      </c>
      <c r="G65" s="121">
        <v>52.6614</v>
      </c>
      <c r="H65" s="37">
        <v>4.2334342432394246E-3</v>
      </c>
      <c r="P65" s="172"/>
      <c r="S65" s="173"/>
      <c r="T65" s="174"/>
    </row>
    <row r="66" spans="1:20" ht="15.75">
      <c r="A66" t="s">
        <v>843</v>
      </c>
      <c r="B66" s="45">
        <v>61</v>
      </c>
      <c r="C66" s="49" t="s">
        <v>428</v>
      </c>
      <c r="D66" s="49" t="s">
        <v>429</v>
      </c>
      <c r="E66" s="49" t="s">
        <v>393</v>
      </c>
      <c r="F66" s="132">
        <v>56941</v>
      </c>
      <c r="G66" s="121">
        <v>46.349974000000003</v>
      </c>
      <c r="H66" s="37">
        <v>3.7260605890625203E-3</v>
      </c>
      <c r="P66" s="172"/>
      <c r="S66" s="173"/>
      <c r="T66" s="174"/>
    </row>
    <row r="67" spans="1:20" ht="15.75">
      <c r="A67" t="s">
        <v>866</v>
      </c>
      <c r="B67" s="45">
        <v>62</v>
      </c>
      <c r="C67" s="49" t="s">
        <v>448</v>
      </c>
      <c r="D67" s="49" t="s">
        <v>477</v>
      </c>
      <c r="E67" s="49" t="s">
        <v>347</v>
      </c>
      <c r="F67" s="132">
        <v>6977</v>
      </c>
      <c r="G67" s="121">
        <v>42.336435999999999</v>
      </c>
      <c r="H67" s="37">
        <v>3.4034134660133287E-3</v>
      </c>
      <c r="P67" s="172"/>
      <c r="S67" s="173"/>
      <c r="T67" s="174"/>
    </row>
    <row r="68" spans="1:20" ht="15.75">
      <c r="A68" t="s">
        <v>838</v>
      </c>
      <c r="B68" s="45">
        <v>63</v>
      </c>
      <c r="C68" s="49" t="s">
        <v>264</v>
      </c>
      <c r="D68" s="49" t="s">
        <v>407</v>
      </c>
      <c r="E68" s="49" t="s">
        <v>348</v>
      </c>
      <c r="F68" s="132">
        <v>42470</v>
      </c>
      <c r="G68" s="121">
        <v>33.572535000000002</v>
      </c>
      <c r="H68" s="37">
        <v>2.6988860778740043E-3</v>
      </c>
      <c r="P68" s="172"/>
      <c r="S68" s="173"/>
      <c r="T68" s="174"/>
    </row>
    <row r="69" spans="1:20" ht="15.75">
      <c r="A69" t="s">
        <v>879</v>
      </c>
      <c r="B69" s="45">
        <v>64</v>
      </c>
      <c r="C69" s="49" t="s">
        <v>455</v>
      </c>
      <c r="D69" s="49" t="s">
        <v>496</v>
      </c>
      <c r="E69" s="49" t="s">
        <v>391</v>
      </c>
      <c r="F69" s="132">
        <v>12846</v>
      </c>
      <c r="G69" s="121">
        <v>29.526531000000002</v>
      </c>
      <c r="H69" s="37">
        <v>2.3736290227656387E-3</v>
      </c>
      <c r="P69" s="172"/>
      <c r="S69" s="173"/>
      <c r="T69" s="174"/>
    </row>
    <row r="70" spans="1:20" ht="16.5" thickBot="1">
      <c r="A70" t="s">
        <v>859</v>
      </c>
      <c r="B70" s="45">
        <v>65</v>
      </c>
      <c r="C70" s="49" t="s">
        <v>439</v>
      </c>
      <c r="D70" s="49" t="s">
        <v>495</v>
      </c>
      <c r="E70" s="49" t="s">
        <v>356</v>
      </c>
      <c r="F70" s="132">
        <v>41428</v>
      </c>
      <c r="G70" s="121">
        <v>29.165312</v>
      </c>
      <c r="H70" s="37">
        <v>2.3445907350651846E-3</v>
      </c>
      <c r="P70" s="172"/>
      <c r="S70" s="173"/>
      <c r="T70" s="174"/>
    </row>
    <row r="71" spans="1:20" ht="16.5" thickBot="1">
      <c r="B71" s="62"/>
      <c r="C71" s="62"/>
      <c r="D71" s="63" t="s">
        <v>508</v>
      </c>
      <c r="E71" s="62"/>
      <c r="F71" s="80"/>
      <c r="G71" s="122">
        <v>11922.999235000003</v>
      </c>
      <c r="H71" s="65">
        <v>0.95848635326000597</v>
      </c>
      <c r="I71" s="115"/>
    </row>
    <row r="72" spans="1:20" ht="15.75">
      <c r="B72" s="46"/>
      <c r="C72" s="46"/>
      <c r="D72" s="51"/>
      <c r="E72" s="46"/>
      <c r="F72" s="38"/>
      <c r="G72" s="56"/>
      <c r="H72" s="39"/>
    </row>
    <row r="73" spans="1:20" ht="16.5" thickBot="1">
      <c r="B73" s="70" t="s">
        <v>143</v>
      </c>
      <c r="C73" s="47"/>
      <c r="D73" s="51" t="s">
        <v>1255</v>
      </c>
      <c r="E73" s="47"/>
      <c r="F73" s="47"/>
      <c r="G73" s="57">
        <v>0</v>
      </c>
      <c r="H73" s="41">
        <v>0</v>
      </c>
    </row>
    <row r="74" spans="1:20" ht="16.5" thickBot="1">
      <c r="B74" s="66"/>
      <c r="C74" s="67"/>
      <c r="D74" s="63" t="s">
        <v>508</v>
      </c>
      <c r="E74" s="68"/>
      <c r="F74" s="68"/>
      <c r="G74" s="64">
        <v>0</v>
      </c>
      <c r="H74" s="69">
        <v>0</v>
      </c>
    </row>
    <row r="75" spans="1:20" ht="15.75">
      <c r="B75" s="44"/>
      <c r="C75" s="47"/>
      <c r="D75" s="51"/>
      <c r="E75" s="105"/>
      <c r="F75" s="106"/>
      <c r="G75" s="56"/>
      <c r="H75" s="107"/>
    </row>
    <row r="76" spans="1:20" ht="16.5" thickBot="1">
      <c r="B76" s="70" t="s">
        <v>274</v>
      </c>
      <c r="C76" s="47"/>
      <c r="D76" s="51" t="s">
        <v>206</v>
      </c>
      <c r="E76" s="105"/>
      <c r="F76" s="106"/>
      <c r="G76" s="126">
        <v>830</v>
      </c>
      <c r="H76" s="109">
        <v>6.6723452507694861E-2</v>
      </c>
      <c r="I76" s="116"/>
    </row>
    <row r="77" spans="1:20" ht="16.5" thickBot="1">
      <c r="B77" s="66"/>
      <c r="C77" s="67"/>
      <c r="D77" s="63" t="s">
        <v>508</v>
      </c>
      <c r="E77" s="68"/>
      <c r="F77" s="108"/>
      <c r="G77" s="122">
        <v>830</v>
      </c>
      <c r="H77" s="110">
        <v>6.6723452507694861E-2</v>
      </c>
    </row>
    <row r="78" spans="1:20" ht="15.75" thickBot="1">
      <c r="B78" s="92"/>
      <c r="C78" s="92"/>
      <c r="D78" s="92"/>
      <c r="E78" s="92"/>
      <c r="F78" s="99"/>
      <c r="G78" s="92"/>
      <c r="H78" s="93"/>
      <c r="N78" s="120"/>
    </row>
    <row r="79" spans="1:20" ht="16.5" thickBot="1">
      <c r="B79" s="76" t="s">
        <v>275</v>
      </c>
      <c r="C79" s="67"/>
      <c r="D79" s="77" t="s">
        <v>509</v>
      </c>
      <c r="E79" s="94"/>
      <c r="F79" s="100"/>
      <c r="G79" s="128">
        <v>-313.60000000000002</v>
      </c>
      <c r="H79" s="88">
        <v>-2.52E-2</v>
      </c>
      <c r="N79" s="116"/>
    </row>
    <row r="80" spans="1:20" ht="16.5" thickBot="1">
      <c r="A80" t="s">
        <v>456</v>
      </c>
      <c r="B80" s="46"/>
      <c r="C80" s="46"/>
      <c r="D80" s="51" t="s">
        <v>508</v>
      </c>
      <c r="E80" s="46"/>
      <c r="F80" s="38"/>
      <c r="G80" s="125">
        <v>-313.60000000000002</v>
      </c>
      <c r="H80" s="88">
        <v>-2.52E-2</v>
      </c>
    </row>
    <row r="81" spans="1:15" ht="16.5" thickBot="1">
      <c r="A81" t="s">
        <v>457</v>
      </c>
      <c r="B81" s="62"/>
      <c r="C81" s="62"/>
      <c r="D81" s="63" t="s">
        <v>510</v>
      </c>
      <c r="E81" s="62"/>
      <c r="F81" s="80"/>
      <c r="G81" s="64">
        <v>12439.404269500001</v>
      </c>
      <c r="H81" s="75">
        <v>1.0000000000000002</v>
      </c>
      <c r="M81" s="116"/>
      <c r="N81" s="120"/>
    </row>
    <row r="82" spans="1:15">
      <c r="A82" t="s">
        <v>15</v>
      </c>
      <c r="B82" s="30"/>
      <c r="C82" s="1"/>
      <c r="D82" s="5" t="s">
        <v>129</v>
      </c>
      <c r="E82" s="4"/>
      <c r="F82" s="4"/>
      <c r="G82" s="1"/>
      <c r="H82" s="31"/>
      <c r="M82" s="116"/>
    </row>
    <row r="83" spans="1:15">
      <c r="A83" t="s">
        <v>13</v>
      </c>
      <c r="B83" s="30"/>
      <c r="C83" s="1"/>
      <c r="D83" s="18" t="s">
        <v>130</v>
      </c>
      <c r="E83" s="5"/>
      <c r="F83" s="5"/>
      <c r="G83" s="1"/>
      <c r="H83" s="31"/>
      <c r="O83" s="120"/>
    </row>
    <row r="84" spans="1:15" ht="15.75">
      <c r="B84" s="30"/>
      <c r="C84" s="1"/>
      <c r="D84" s="3" t="s">
        <v>131</v>
      </c>
      <c r="E84" s="5"/>
      <c r="F84" s="7" t="s">
        <v>132</v>
      </c>
      <c r="G84" s="1"/>
      <c r="H84" s="31"/>
      <c r="I84" s="120"/>
      <c r="J84" s="281"/>
    </row>
    <row r="85" spans="1:15" ht="15.75">
      <c r="B85" s="30"/>
      <c r="C85" s="1"/>
      <c r="D85" s="3" t="s">
        <v>133</v>
      </c>
      <c r="E85" s="5"/>
      <c r="F85" s="7" t="s">
        <v>132</v>
      </c>
      <c r="G85" s="1"/>
      <c r="H85" s="31"/>
      <c r="N85" s="174"/>
    </row>
    <row r="86" spans="1:15" ht="15.75">
      <c r="B86" s="30"/>
      <c r="C86" s="1"/>
      <c r="D86" s="3" t="s">
        <v>497</v>
      </c>
      <c r="E86" s="5"/>
      <c r="F86" s="119"/>
      <c r="G86" s="1"/>
      <c r="H86" s="31"/>
    </row>
    <row r="87" spans="1:15" ht="15.75">
      <c r="A87" t="s">
        <v>884</v>
      </c>
      <c r="B87" s="30"/>
      <c r="C87" s="1"/>
      <c r="D87" s="3" t="s">
        <v>1245</v>
      </c>
      <c r="E87" s="5"/>
      <c r="F87" s="135">
        <v>10.631439</v>
      </c>
      <c r="G87" s="1"/>
      <c r="H87" s="31"/>
      <c r="I87" s="120"/>
    </row>
    <row r="88" spans="1:15" ht="15.75">
      <c r="A88" t="s">
        <v>883</v>
      </c>
      <c r="B88" s="30"/>
      <c r="C88" s="1"/>
      <c r="D88" s="3" t="s">
        <v>1257</v>
      </c>
      <c r="E88" s="5"/>
      <c r="F88" s="135">
        <v>10.631557000000001</v>
      </c>
      <c r="G88" s="1"/>
      <c r="H88" s="31"/>
    </row>
    <row r="89" spans="1:15" ht="15.75">
      <c r="A89" t="s">
        <v>882</v>
      </c>
      <c r="B89" s="30"/>
      <c r="C89" s="1"/>
      <c r="D89" s="3" t="s">
        <v>1248</v>
      </c>
      <c r="E89" s="5"/>
      <c r="F89" s="135">
        <v>10.638108000000001</v>
      </c>
      <c r="G89" s="1"/>
      <c r="H89" s="31"/>
    </row>
    <row r="90" spans="1:15" ht="15.75">
      <c r="A90" t="s">
        <v>881</v>
      </c>
      <c r="B90" s="30"/>
      <c r="C90" s="1"/>
      <c r="D90" s="3" t="s">
        <v>1258</v>
      </c>
      <c r="E90" s="5"/>
      <c r="F90" s="135">
        <v>10.637131999999999</v>
      </c>
      <c r="G90" s="1"/>
      <c r="H90" s="31"/>
    </row>
    <row r="91" spans="1:15" ht="15.75">
      <c r="B91" s="30"/>
      <c r="C91" s="1"/>
      <c r="D91" s="3" t="s">
        <v>360</v>
      </c>
      <c r="E91" s="5"/>
      <c r="F91" s="9"/>
      <c r="G91" s="1"/>
      <c r="H91" s="31"/>
    </row>
    <row r="92" spans="1:15" ht="15.75">
      <c r="A92" t="s">
        <v>884</v>
      </c>
      <c r="B92" s="30"/>
      <c r="C92" s="1"/>
      <c r="D92" s="3" t="s">
        <v>1245</v>
      </c>
      <c r="E92" s="5"/>
      <c r="F92" s="136">
        <v>10.104994</v>
      </c>
      <c r="G92" s="1"/>
      <c r="H92" s="31"/>
    </row>
    <row r="93" spans="1:15" ht="15.75">
      <c r="A93" t="s">
        <v>883</v>
      </c>
      <c r="B93" s="30"/>
      <c r="C93" s="1"/>
      <c r="D93" s="3" t="s">
        <v>1257</v>
      </c>
      <c r="E93" s="5"/>
      <c r="F93" s="136">
        <v>10.104877</v>
      </c>
      <c r="G93" s="1"/>
      <c r="H93" s="31"/>
    </row>
    <row r="94" spans="1:15" ht="15.75">
      <c r="A94" t="s">
        <v>882</v>
      </c>
      <c r="B94" s="30"/>
      <c r="C94" s="1"/>
      <c r="D94" s="3" t="s">
        <v>1248</v>
      </c>
      <c r="E94" s="5"/>
      <c r="F94" s="136">
        <v>10.116584</v>
      </c>
      <c r="G94" s="1"/>
      <c r="H94" s="31"/>
    </row>
    <row r="95" spans="1:15" ht="15.75">
      <c r="A95" t="s">
        <v>881</v>
      </c>
      <c r="B95" s="30"/>
      <c r="C95" s="1"/>
      <c r="D95" s="3" t="s">
        <v>1258</v>
      </c>
      <c r="E95" s="5"/>
      <c r="F95" s="136">
        <v>10.118357</v>
      </c>
      <c r="G95" s="1"/>
      <c r="H95" s="31"/>
    </row>
    <row r="96" spans="1:15" ht="15.75">
      <c r="B96" s="30"/>
      <c r="C96" s="1"/>
      <c r="D96" s="3" t="s">
        <v>507</v>
      </c>
      <c r="E96" s="5"/>
      <c r="F96" s="7">
        <v>461.2167</v>
      </c>
      <c r="G96" s="1"/>
      <c r="H96" s="31"/>
    </row>
    <row r="97" spans="2:8" ht="15.75">
      <c r="B97" s="30"/>
      <c r="C97" s="1"/>
      <c r="D97" s="259" t="s">
        <v>60</v>
      </c>
      <c r="E97" s="5"/>
      <c r="F97" s="7"/>
      <c r="G97" s="1"/>
      <c r="H97" s="31"/>
    </row>
    <row r="98" spans="2:8" ht="15.75">
      <c r="B98" s="30"/>
      <c r="C98" s="1"/>
      <c r="D98" s="3" t="s">
        <v>135</v>
      </c>
      <c r="E98" s="5"/>
      <c r="F98" s="7" t="s">
        <v>132</v>
      </c>
      <c r="G98" s="1"/>
      <c r="H98" s="31"/>
    </row>
    <row r="99" spans="2:8" ht="15.75">
      <c r="B99" s="30"/>
      <c r="C99" s="1"/>
      <c r="D99" s="3" t="s">
        <v>136</v>
      </c>
      <c r="E99" s="5"/>
      <c r="F99" s="11">
        <v>0.21965213323454583</v>
      </c>
      <c r="G99" s="1"/>
      <c r="H99" s="31"/>
    </row>
    <row r="100" spans="2:8" ht="15.75">
      <c r="B100" s="30"/>
      <c r="C100" s="1"/>
      <c r="D100" s="3" t="s">
        <v>137</v>
      </c>
      <c r="E100" s="5"/>
      <c r="F100" s="11" t="s">
        <v>132</v>
      </c>
      <c r="G100" s="1"/>
      <c r="H100" s="31"/>
    </row>
    <row r="101" spans="2:8" ht="15.75">
      <c r="B101" s="30"/>
      <c r="C101" s="1"/>
      <c r="D101" s="3" t="s">
        <v>138</v>
      </c>
      <c r="E101" s="5"/>
      <c r="F101" s="7" t="s">
        <v>132</v>
      </c>
      <c r="G101" s="1"/>
      <c r="H101" s="31"/>
    </row>
    <row r="102" spans="2:8" ht="16.5" thickBot="1">
      <c r="B102" s="35"/>
      <c r="C102" s="32"/>
      <c r="D102" s="26"/>
      <c r="E102" s="32"/>
      <c r="F102" s="32"/>
      <c r="G102" s="32"/>
      <c r="H102" s="34"/>
    </row>
  </sheetData>
  <mergeCells count="2">
    <mergeCell ref="B1:H1"/>
    <mergeCell ref="B2:H2"/>
  </mergeCells>
  <phoneticPr fontId="16" type="noConversion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L54"/>
  <sheetViews>
    <sheetView zoomScale="85" zoomScaleNormal="85" zoomScaleSheetLayoutView="85" workbookViewId="0">
      <selection activeCell="B19" sqref="B19"/>
    </sheetView>
  </sheetViews>
  <sheetFormatPr defaultRowHeight="15"/>
  <cols>
    <col min="1" max="1" width="2.85546875" style="141" customWidth="1"/>
    <col min="2" max="2" width="54.7109375" style="141" customWidth="1"/>
    <col min="3" max="3" width="12.28515625" style="141" customWidth="1"/>
    <col min="4" max="4" width="16.5703125" style="141" customWidth="1"/>
    <col min="5" max="5" width="17" style="141" customWidth="1"/>
    <col min="6" max="6" width="18.42578125" style="141" customWidth="1"/>
    <col min="7" max="7" width="6.42578125" style="141" customWidth="1"/>
    <col min="8" max="8" width="9.140625" style="141" hidden="1" customWidth="1"/>
    <col min="9" max="9" width="14" style="141" bestFit="1" customWidth="1"/>
    <col min="10" max="10" width="12.85546875" style="141" bestFit="1" customWidth="1"/>
    <col min="11" max="16384" width="9.140625" style="141"/>
  </cols>
  <sheetData>
    <row r="1" spans="1:12" ht="18.75">
      <c r="A1" s="289" t="s">
        <v>513</v>
      </c>
      <c r="B1" s="289"/>
      <c r="C1" s="289"/>
      <c r="D1" s="289"/>
      <c r="E1" s="289"/>
      <c r="F1" s="289"/>
    </row>
    <row r="2" spans="1:12">
      <c r="A2" s="142"/>
      <c r="B2" s="142"/>
      <c r="C2" s="142"/>
      <c r="D2" s="142"/>
      <c r="E2" s="142"/>
      <c r="F2" s="142"/>
    </row>
    <row r="3" spans="1:12" ht="18.75">
      <c r="A3" s="289" t="s">
        <v>540</v>
      </c>
      <c r="B3" s="289"/>
      <c r="C3" s="289"/>
      <c r="D3" s="289"/>
      <c r="E3" s="289"/>
      <c r="F3" s="289"/>
    </row>
    <row r="4" spans="1:12" ht="18.75">
      <c r="A4" s="140"/>
      <c r="B4" s="140"/>
      <c r="C4" s="140"/>
      <c r="D4" s="140"/>
      <c r="E4" s="140"/>
      <c r="F4" s="140"/>
    </row>
    <row r="5" spans="1:12" ht="15.75">
      <c r="A5" s="143" t="s">
        <v>514</v>
      </c>
      <c r="B5" s="143" t="s">
        <v>38</v>
      </c>
      <c r="C5" s="144"/>
      <c r="D5" s="144"/>
      <c r="E5" s="144"/>
      <c r="F5" s="144"/>
    </row>
    <row r="6" spans="1:12" s="147" customFormat="1" ht="49.5" customHeight="1">
      <c r="A6" s="145"/>
      <c r="B6" s="146" t="s">
        <v>515</v>
      </c>
      <c r="C6" s="146" t="s">
        <v>516</v>
      </c>
      <c r="D6" s="146" t="s">
        <v>517</v>
      </c>
      <c r="E6" s="146" t="s">
        <v>518</v>
      </c>
      <c r="F6" s="146" t="s">
        <v>519</v>
      </c>
      <c r="H6" s="147" t="s">
        <v>520</v>
      </c>
    </row>
    <row r="7" spans="1:12" ht="15.75">
      <c r="A7" s="144"/>
      <c r="B7" s="148"/>
      <c r="C7" s="148"/>
      <c r="D7" s="149"/>
      <c r="E7" s="149"/>
      <c r="F7" s="150"/>
    </row>
    <row r="8" spans="1:12" ht="15.75">
      <c r="A8" s="144"/>
      <c r="B8" s="151" t="s">
        <v>541</v>
      </c>
      <c r="C8" s="152"/>
      <c r="D8" s="152"/>
      <c r="E8" s="152"/>
      <c r="F8" s="153"/>
    </row>
    <row r="9" spans="1:12" ht="34.5" customHeight="1">
      <c r="A9" s="144"/>
      <c r="B9" s="292" t="s">
        <v>39</v>
      </c>
      <c r="C9" s="293"/>
      <c r="D9" s="293"/>
      <c r="E9" s="293"/>
      <c r="F9" s="294"/>
    </row>
    <row r="10" spans="1:12" ht="15.75">
      <c r="A10" s="144"/>
      <c r="B10" s="154"/>
      <c r="C10" s="155"/>
      <c r="D10" s="155"/>
      <c r="E10" s="155"/>
      <c r="F10" s="156"/>
    </row>
    <row r="11" spans="1:12" ht="15.75">
      <c r="A11" s="144"/>
      <c r="B11" s="154" t="s">
        <v>527</v>
      </c>
      <c r="C11" s="155"/>
      <c r="D11" s="155"/>
      <c r="E11" s="155"/>
      <c r="F11" s="156"/>
      <c r="L11" s="157"/>
    </row>
    <row r="12" spans="1:12" ht="15.75">
      <c r="A12" s="144"/>
      <c r="B12" s="154" t="s">
        <v>521</v>
      </c>
      <c r="C12" s="155"/>
      <c r="D12" s="155"/>
      <c r="E12" s="155"/>
      <c r="F12" s="156"/>
    </row>
    <row r="13" spans="1:12" ht="15.75">
      <c r="A13" s="144"/>
      <c r="B13" s="154" t="s">
        <v>528</v>
      </c>
      <c r="C13" s="155"/>
      <c r="D13" s="155"/>
      <c r="E13" s="155"/>
      <c r="F13" s="156"/>
      <c r="I13" s="158"/>
      <c r="J13" s="158"/>
    </row>
    <row r="14" spans="1:12" ht="15.75">
      <c r="A14" s="144"/>
      <c r="B14" s="154" t="s">
        <v>522</v>
      </c>
      <c r="C14" s="155"/>
      <c r="D14" s="155"/>
      <c r="E14" s="155"/>
      <c r="F14" s="156"/>
      <c r="I14" s="158"/>
      <c r="J14" s="158"/>
    </row>
    <row r="15" spans="1:12" ht="15.75">
      <c r="A15" s="144"/>
      <c r="B15" s="159" t="s">
        <v>542</v>
      </c>
      <c r="C15" s="160"/>
      <c r="D15" s="160"/>
      <c r="E15" s="160"/>
      <c r="F15" s="161"/>
      <c r="I15" s="158"/>
      <c r="J15" s="158"/>
    </row>
    <row r="16" spans="1:12" ht="15.75">
      <c r="A16" s="144"/>
      <c r="B16" s="144"/>
      <c r="C16" s="144"/>
      <c r="D16" s="144"/>
      <c r="E16" s="144"/>
      <c r="F16" s="144"/>
      <c r="I16" s="162"/>
    </row>
    <row r="17" spans="1:10" ht="15.75">
      <c r="A17" s="143" t="s">
        <v>523</v>
      </c>
      <c r="B17" s="143" t="s">
        <v>40</v>
      </c>
      <c r="C17" s="144"/>
      <c r="D17" s="144"/>
      <c r="E17" s="144"/>
      <c r="F17" s="144"/>
    </row>
    <row r="18" spans="1:10" ht="45">
      <c r="A18" s="144"/>
      <c r="B18" s="163" t="s">
        <v>515</v>
      </c>
      <c r="C18" s="163" t="s">
        <v>516</v>
      </c>
      <c r="D18" s="163" t="s">
        <v>524</v>
      </c>
      <c r="E18" s="163" t="s">
        <v>525</v>
      </c>
      <c r="F18" s="163" t="s">
        <v>526</v>
      </c>
    </row>
    <row r="19" spans="1:10" ht="15.75">
      <c r="A19" s="144"/>
      <c r="B19" s="148" t="s">
        <v>543</v>
      </c>
      <c r="C19" s="148" t="s">
        <v>544</v>
      </c>
      <c r="D19" s="149">
        <v>5771.8453799999997</v>
      </c>
      <c r="E19" s="149">
        <v>5729.4</v>
      </c>
      <c r="F19" s="149">
        <v>46.591145999999995</v>
      </c>
      <c r="H19" s="141">
        <v>-3000</v>
      </c>
    </row>
    <row r="20" spans="1:10" ht="15.75">
      <c r="A20" s="144"/>
      <c r="B20" s="151"/>
      <c r="C20" s="152"/>
      <c r="D20" s="164"/>
      <c r="E20" s="164"/>
      <c r="F20" s="165"/>
    </row>
    <row r="21" spans="1:10" ht="15.75">
      <c r="A21" s="144"/>
      <c r="B21" s="151" t="s">
        <v>1264</v>
      </c>
      <c r="C21" s="152"/>
      <c r="D21" s="152"/>
      <c r="E21" s="152"/>
      <c r="F21" s="153"/>
    </row>
    <row r="22" spans="1:10" ht="34.5" customHeight="1">
      <c r="A22" s="144"/>
      <c r="B22" s="292" t="s">
        <v>41</v>
      </c>
      <c r="C22" s="293"/>
      <c r="D22" s="293"/>
      <c r="E22" s="293"/>
      <c r="F22" s="294"/>
    </row>
    <row r="23" spans="1:10" ht="15.75">
      <c r="A23" s="144"/>
      <c r="B23" s="154"/>
      <c r="C23" s="155"/>
      <c r="D23" s="155"/>
      <c r="E23" s="155"/>
      <c r="F23" s="156"/>
    </row>
    <row r="24" spans="1:10" ht="15.75">
      <c r="A24" s="144"/>
      <c r="B24" s="154" t="s">
        <v>61</v>
      </c>
      <c r="C24" s="155"/>
      <c r="D24" s="155"/>
      <c r="E24" s="155"/>
      <c r="F24" s="156"/>
    </row>
    <row r="25" spans="1:10" ht="15.75">
      <c r="A25" s="144"/>
      <c r="B25" s="154" t="s">
        <v>62</v>
      </c>
      <c r="C25" s="155"/>
      <c r="D25" s="155"/>
      <c r="E25" s="155"/>
      <c r="F25" s="156"/>
    </row>
    <row r="26" spans="1:10" ht="15.75">
      <c r="A26" s="144"/>
      <c r="B26" s="154" t="s">
        <v>63</v>
      </c>
      <c r="C26" s="155"/>
      <c r="D26" s="155"/>
      <c r="E26" s="155"/>
      <c r="F26" s="156"/>
      <c r="I26" s="162"/>
    </row>
    <row r="27" spans="1:10" ht="15.75">
      <c r="A27" s="144"/>
      <c r="B27" s="154" t="s">
        <v>64</v>
      </c>
      <c r="C27" s="155"/>
      <c r="D27" s="155"/>
      <c r="E27" s="155"/>
      <c r="F27" s="156"/>
      <c r="I27" s="162"/>
    </row>
    <row r="28" spans="1:10" ht="15.75">
      <c r="A28" s="144"/>
      <c r="B28" s="154" t="s">
        <v>65</v>
      </c>
      <c r="C28" s="160"/>
      <c r="D28" s="160"/>
      <c r="E28" s="160"/>
      <c r="F28" s="161"/>
      <c r="I28" s="162"/>
    </row>
    <row r="29" spans="1:10" ht="15.75">
      <c r="A29" s="144"/>
      <c r="B29" s="166"/>
      <c r="C29" s="144"/>
      <c r="D29" s="144"/>
      <c r="E29" s="144"/>
      <c r="F29" s="144"/>
    </row>
    <row r="30" spans="1:10" s="167" customFormat="1" ht="15.75">
      <c r="A30" s="143" t="s">
        <v>529</v>
      </c>
      <c r="B30" s="143" t="s">
        <v>42</v>
      </c>
      <c r="C30" s="143"/>
      <c r="D30" s="143"/>
      <c r="E30" s="143"/>
      <c r="F30" s="143"/>
    </row>
    <row r="31" spans="1:10" s="169" customFormat="1" ht="30">
      <c r="A31" s="144"/>
      <c r="B31" s="168" t="s">
        <v>515</v>
      </c>
      <c r="C31" s="168" t="s">
        <v>530</v>
      </c>
      <c r="D31" s="168" t="s">
        <v>531</v>
      </c>
      <c r="E31" s="168" t="s">
        <v>532</v>
      </c>
      <c r="F31" s="144"/>
      <c r="J31" s="171"/>
    </row>
    <row r="32" spans="1:10" s="169" customFormat="1" ht="15.75">
      <c r="A32" s="144"/>
      <c r="B32" s="148" t="s">
        <v>293</v>
      </c>
      <c r="C32" s="148"/>
      <c r="D32" s="148"/>
      <c r="E32" s="148"/>
      <c r="F32" s="144"/>
    </row>
    <row r="33" spans="1:6" ht="15.75">
      <c r="A33" s="144"/>
      <c r="B33" s="290" t="s">
        <v>533</v>
      </c>
      <c r="C33" s="290"/>
      <c r="D33" s="290"/>
      <c r="E33" s="290"/>
      <c r="F33" s="144"/>
    </row>
    <row r="34" spans="1:6" ht="15.75">
      <c r="A34" s="144"/>
      <c r="B34" s="295" t="s">
        <v>43</v>
      </c>
      <c r="C34" s="296"/>
      <c r="D34" s="296"/>
      <c r="E34" s="297"/>
      <c r="F34" s="144"/>
    </row>
    <row r="35" spans="1:6" ht="15.75">
      <c r="A35" s="144"/>
      <c r="B35" s="298"/>
      <c r="C35" s="299"/>
      <c r="D35" s="299"/>
      <c r="E35" s="300"/>
      <c r="F35" s="144"/>
    </row>
    <row r="36" spans="1:6" ht="15.75">
      <c r="A36" s="144"/>
      <c r="B36" s="298"/>
      <c r="C36" s="299"/>
      <c r="D36" s="299"/>
      <c r="E36" s="300"/>
      <c r="F36" s="144"/>
    </row>
    <row r="37" spans="1:6" ht="15.75">
      <c r="A37" s="144"/>
      <c r="B37" s="298"/>
      <c r="C37" s="299"/>
      <c r="D37" s="299"/>
      <c r="E37" s="300"/>
      <c r="F37" s="144"/>
    </row>
    <row r="38" spans="1:6" ht="15.75">
      <c r="A38" s="144"/>
      <c r="B38" s="298"/>
      <c r="C38" s="299"/>
      <c r="D38" s="299"/>
      <c r="E38" s="300"/>
      <c r="F38" s="144"/>
    </row>
    <row r="39" spans="1:6" ht="15.75">
      <c r="A39" s="144"/>
      <c r="B39" s="298"/>
      <c r="C39" s="299"/>
      <c r="D39" s="299"/>
      <c r="E39" s="300"/>
      <c r="F39" s="144"/>
    </row>
    <row r="40" spans="1:6" ht="15.75">
      <c r="A40" s="144"/>
      <c r="B40" s="301"/>
      <c r="C40" s="302"/>
      <c r="D40" s="302"/>
      <c r="E40" s="303"/>
      <c r="F40" s="144"/>
    </row>
    <row r="41" spans="1:6" ht="15.75">
      <c r="A41" s="144"/>
      <c r="B41" s="170"/>
      <c r="C41" s="170"/>
      <c r="D41" s="170"/>
      <c r="E41" s="170"/>
      <c r="F41" s="144"/>
    </row>
    <row r="42" spans="1:6" s="167" customFormat="1" ht="15.75">
      <c r="A42" s="143" t="s">
        <v>534</v>
      </c>
      <c r="B42" s="143" t="s">
        <v>44</v>
      </c>
      <c r="C42" s="143"/>
      <c r="D42" s="143"/>
      <c r="E42" s="143"/>
      <c r="F42" s="143"/>
    </row>
    <row r="43" spans="1:6" s="169" customFormat="1" ht="30">
      <c r="A43" s="144"/>
      <c r="B43" s="168" t="s">
        <v>515</v>
      </c>
      <c r="C43" s="168" t="s">
        <v>535</v>
      </c>
      <c r="D43" s="168" t="s">
        <v>536</v>
      </c>
      <c r="E43" s="168" t="s">
        <v>531</v>
      </c>
      <c r="F43" s="168" t="s">
        <v>537</v>
      </c>
    </row>
    <row r="44" spans="1:6" s="169" customFormat="1" ht="15.75">
      <c r="A44" s="144"/>
      <c r="B44" s="148" t="s">
        <v>293</v>
      </c>
      <c r="C44" s="148"/>
      <c r="D44" s="148"/>
      <c r="E44" s="148"/>
      <c r="F44" s="148"/>
    </row>
    <row r="45" spans="1:6" s="169" customFormat="1" ht="15.75">
      <c r="A45" s="144"/>
      <c r="B45" s="290" t="s">
        <v>538</v>
      </c>
      <c r="C45" s="290"/>
      <c r="D45" s="290"/>
      <c r="E45" s="290"/>
      <c r="F45" s="148"/>
    </row>
    <row r="46" spans="1:6" s="169" customFormat="1" ht="15.75">
      <c r="A46" s="144"/>
      <c r="B46" s="291" t="s">
        <v>45</v>
      </c>
      <c r="C46" s="291"/>
      <c r="D46" s="291"/>
      <c r="E46" s="291"/>
      <c r="F46" s="290"/>
    </row>
    <row r="47" spans="1:6" s="169" customFormat="1" ht="15.75">
      <c r="A47" s="144"/>
      <c r="B47" s="291"/>
      <c r="C47" s="291"/>
      <c r="D47" s="291"/>
      <c r="E47" s="291"/>
      <c r="F47" s="290"/>
    </row>
    <row r="48" spans="1:6" s="169" customFormat="1" ht="15.75">
      <c r="A48" s="144"/>
      <c r="B48" s="291"/>
      <c r="C48" s="291"/>
      <c r="D48" s="291"/>
      <c r="E48" s="291"/>
      <c r="F48" s="290"/>
    </row>
    <row r="49" spans="1:6" s="169" customFormat="1" ht="15.75">
      <c r="A49" s="144"/>
      <c r="B49" s="291"/>
      <c r="C49" s="291"/>
      <c r="D49" s="291"/>
      <c r="E49" s="291"/>
      <c r="F49" s="290"/>
    </row>
    <row r="50" spans="1:6" s="169" customFormat="1" ht="15.75">
      <c r="A50" s="144"/>
      <c r="B50" s="291"/>
      <c r="C50" s="291"/>
      <c r="D50" s="291"/>
      <c r="E50" s="291"/>
      <c r="F50" s="290"/>
    </row>
    <row r="51" spans="1:6" s="169" customFormat="1" ht="15.75">
      <c r="A51" s="144"/>
      <c r="B51" s="291"/>
      <c r="C51" s="291"/>
      <c r="D51" s="291"/>
      <c r="E51" s="291"/>
      <c r="F51" s="290"/>
    </row>
    <row r="52" spans="1:6" s="169" customFormat="1" ht="15.75">
      <c r="A52" s="144"/>
      <c r="B52" s="291"/>
      <c r="C52" s="291"/>
      <c r="D52" s="291"/>
      <c r="E52" s="291"/>
      <c r="F52" s="290"/>
    </row>
    <row r="53" spans="1:6" ht="15.75">
      <c r="A53" s="144"/>
      <c r="B53" s="144"/>
      <c r="C53" s="144"/>
      <c r="D53" s="144"/>
      <c r="E53" s="144"/>
      <c r="F53" s="144"/>
    </row>
    <row r="54" spans="1:6" s="167" customFormat="1" ht="15.75">
      <c r="A54" s="143" t="s">
        <v>539</v>
      </c>
      <c r="B54" s="143" t="s">
        <v>46</v>
      </c>
      <c r="C54" s="143"/>
      <c r="D54" s="143"/>
      <c r="E54" s="143"/>
      <c r="F54" s="143"/>
    </row>
  </sheetData>
  <sheetProtection selectLockedCells="1" selectUnlockedCells="1"/>
  <mergeCells count="8">
    <mergeCell ref="B45:E45"/>
    <mergeCell ref="B46:F52"/>
    <mergeCell ref="A1:F1"/>
    <mergeCell ref="A3:F3"/>
    <mergeCell ref="B9:F9"/>
    <mergeCell ref="B22:F22"/>
    <mergeCell ref="B33:E33"/>
    <mergeCell ref="B34:E40"/>
  </mergeCells>
  <phoneticPr fontId="0" type="noConversion"/>
  <pageMargins left="0.7" right="0.7" top="0.75" bottom="0.75" header="0.3" footer="0.3"/>
  <pageSetup paperSize="9" scale="57" orientation="portrait" r:id="rId1"/>
  <headerFooter alignWithMargins="0">
    <oddFooter>&amp;CFor internal use only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dimension ref="A1:N551"/>
  <sheetViews>
    <sheetView topLeftCell="A495" zoomScale="85" zoomScaleNormal="85" workbookViewId="0">
      <selection activeCell="D508" sqref="D508"/>
    </sheetView>
  </sheetViews>
  <sheetFormatPr defaultRowHeight="15"/>
  <cols>
    <col min="1" max="1" width="9.140625" style="141"/>
    <col min="2" max="2" width="13.85546875" style="141" bestFit="1" customWidth="1"/>
    <col min="3" max="3" width="61" style="141" customWidth="1"/>
    <col min="4" max="4" width="38.140625" style="141" customWidth="1"/>
    <col min="5" max="5" width="13.140625" style="141" customWidth="1"/>
    <col min="6" max="6" width="17.28515625" style="141" customWidth="1"/>
    <col min="7" max="7" width="12.28515625" style="141" customWidth="1"/>
    <col min="8" max="10" width="9.140625" style="141"/>
    <col min="11" max="11" width="11.5703125" style="141" customWidth="1"/>
    <col min="12" max="16384" width="9.140625" style="141"/>
  </cols>
  <sheetData>
    <row r="1" spans="1:14" ht="18.75" customHeight="1">
      <c r="A1" s="289" t="s">
        <v>37</v>
      </c>
      <c r="B1" s="289"/>
      <c r="C1" s="289"/>
      <c r="D1" s="289"/>
      <c r="E1" s="289"/>
      <c r="F1" s="289"/>
      <c r="G1" s="289"/>
    </row>
    <row r="2" spans="1:14" ht="18.75" customHeight="1">
      <c r="A2" s="289" t="s">
        <v>1621</v>
      </c>
      <c r="B2" s="289"/>
      <c r="C2" s="289"/>
      <c r="D2" s="289"/>
      <c r="E2" s="289"/>
      <c r="F2" s="289"/>
      <c r="G2" s="289"/>
    </row>
    <row r="4" spans="1:14" ht="15.75" thickBot="1"/>
    <row r="5" spans="1:14" ht="30.75" thickBot="1">
      <c r="A5" s="59" t="s">
        <v>73</v>
      </c>
      <c r="B5" s="59" t="s">
        <v>74</v>
      </c>
      <c r="C5" s="176" t="s">
        <v>75</v>
      </c>
      <c r="D5" s="176" t="s">
        <v>273</v>
      </c>
      <c r="E5" s="177" t="s">
        <v>76</v>
      </c>
      <c r="F5" s="178" t="s">
        <v>139</v>
      </c>
      <c r="G5" s="179" t="s">
        <v>77</v>
      </c>
    </row>
    <row r="6" spans="1:14">
      <c r="A6" s="180"/>
      <c r="B6" s="180"/>
      <c r="C6" s="181"/>
      <c r="D6" s="180"/>
      <c r="E6" s="181"/>
      <c r="F6" s="180"/>
      <c r="G6" s="182"/>
    </row>
    <row r="7" spans="1:14" ht="15.75">
      <c r="A7" s="183" t="s">
        <v>142</v>
      </c>
      <c r="B7" s="183"/>
      <c r="C7" s="184" t="s">
        <v>140</v>
      </c>
      <c r="D7" s="185"/>
      <c r="E7" s="186"/>
      <c r="F7" s="187"/>
      <c r="G7" s="188"/>
    </row>
    <row r="8" spans="1:14" ht="15.75">
      <c r="A8" s="189"/>
      <c r="B8" s="189"/>
      <c r="C8" s="184" t="s">
        <v>141</v>
      </c>
      <c r="D8" s="185"/>
      <c r="E8" s="190"/>
      <c r="F8" s="191"/>
      <c r="G8" s="192"/>
    </row>
    <row r="9" spans="1:14" ht="15.75">
      <c r="A9" s="189"/>
      <c r="B9" s="193"/>
      <c r="C9" s="194"/>
      <c r="D9" s="185"/>
      <c r="E9" s="190"/>
      <c r="F9" s="191"/>
      <c r="G9" s="192"/>
    </row>
    <row r="10" spans="1:14" ht="15.75">
      <c r="A10" s="195">
        <v>1</v>
      </c>
      <c r="B10" s="196" t="s">
        <v>78</v>
      </c>
      <c r="C10" s="197" t="s">
        <v>299</v>
      </c>
      <c r="D10" s="196" t="s">
        <v>343</v>
      </c>
      <c r="E10" s="198">
        <v>137866</v>
      </c>
      <c r="F10" s="199">
        <v>406.428968</v>
      </c>
      <c r="G10" s="200">
        <f>+F10/$F$529</f>
        <v>6.2039011560580525E-2</v>
      </c>
      <c r="J10" s="201"/>
      <c r="M10" s="202"/>
      <c r="N10" s="203"/>
    </row>
    <row r="11" spans="1:14" ht="15.75">
      <c r="A11" s="195">
        <f>+A10+1</f>
        <v>2</v>
      </c>
      <c r="B11" s="196" t="s">
        <v>80</v>
      </c>
      <c r="C11" s="197" t="s">
        <v>303</v>
      </c>
      <c r="D11" s="196" t="s">
        <v>347</v>
      </c>
      <c r="E11" s="198">
        <v>12157</v>
      </c>
      <c r="F11" s="199">
        <v>353.40399000000002</v>
      </c>
      <c r="G11" s="200">
        <f t="shared" ref="G11:G74" si="0">+F11/$F$529</f>
        <v>5.3945057925017997E-2</v>
      </c>
      <c r="J11" s="201"/>
      <c r="M11" s="202"/>
      <c r="N11" s="203"/>
    </row>
    <row r="12" spans="1:14" ht="15.75">
      <c r="A12" s="195">
        <f t="shared" ref="A12:A75" si="1">+A11+1</f>
        <v>3</v>
      </c>
      <c r="B12" s="196" t="s">
        <v>79</v>
      </c>
      <c r="C12" s="197" t="s">
        <v>300</v>
      </c>
      <c r="D12" s="196" t="s">
        <v>344</v>
      </c>
      <c r="E12" s="198">
        <v>41384</v>
      </c>
      <c r="F12" s="199">
        <v>336.80368399999998</v>
      </c>
      <c r="G12" s="200">
        <f t="shared" si="0"/>
        <v>5.1411118031631321E-2</v>
      </c>
      <c r="J12" s="201"/>
      <c r="M12" s="202"/>
      <c r="N12" s="203"/>
    </row>
    <row r="13" spans="1:14" ht="15.75">
      <c r="A13" s="195">
        <f t="shared" si="1"/>
        <v>4</v>
      </c>
      <c r="B13" s="196" t="s">
        <v>81</v>
      </c>
      <c r="C13" s="197" t="s">
        <v>301</v>
      </c>
      <c r="D13" s="196" t="s">
        <v>345</v>
      </c>
      <c r="E13" s="198">
        <v>29075</v>
      </c>
      <c r="F13" s="199">
        <v>302.49630000000002</v>
      </c>
      <c r="G13" s="200">
        <f t="shared" si="0"/>
        <v>4.6174295954054229E-2</v>
      </c>
      <c r="J13" s="201"/>
      <c r="M13" s="202"/>
      <c r="N13" s="203"/>
    </row>
    <row r="14" spans="1:14" ht="15.75">
      <c r="A14" s="195">
        <f t="shared" si="1"/>
        <v>5</v>
      </c>
      <c r="B14" s="196" t="s">
        <v>82</v>
      </c>
      <c r="C14" s="197" t="s">
        <v>545</v>
      </c>
      <c r="D14" s="196" t="s">
        <v>346</v>
      </c>
      <c r="E14" s="198">
        <v>38867</v>
      </c>
      <c r="F14" s="199">
        <v>294.47582549999998</v>
      </c>
      <c r="G14" s="200">
        <f t="shared" si="0"/>
        <v>4.4950017299224578E-2</v>
      </c>
      <c r="J14" s="201"/>
      <c r="M14" s="202"/>
      <c r="N14" s="203"/>
    </row>
    <row r="15" spans="1:14" ht="15.75">
      <c r="A15" s="195">
        <f t="shared" si="1"/>
        <v>6</v>
      </c>
      <c r="B15" s="196" t="s">
        <v>83</v>
      </c>
      <c r="C15" s="197" t="s">
        <v>302</v>
      </c>
      <c r="D15" s="196" t="s">
        <v>345</v>
      </c>
      <c r="E15" s="198">
        <v>46094</v>
      </c>
      <c r="F15" s="199">
        <v>288.248829</v>
      </c>
      <c r="G15" s="200">
        <f t="shared" si="0"/>
        <v>4.3999502601041962E-2</v>
      </c>
      <c r="J15" s="201"/>
      <c r="M15" s="202"/>
      <c r="N15" s="203"/>
    </row>
    <row r="16" spans="1:14" ht="15.75">
      <c r="A16" s="195">
        <f t="shared" si="1"/>
        <v>7</v>
      </c>
      <c r="B16" s="196" t="s">
        <v>85</v>
      </c>
      <c r="C16" s="197" t="s">
        <v>305</v>
      </c>
      <c r="D16" s="196" t="s">
        <v>347</v>
      </c>
      <c r="E16" s="198">
        <v>12850</v>
      </c>
      <c r="F16" s="199">
        <v>194.93450000000001</v>
      </c>
      <c r="G16" s="200">
        <f t="shared" si="0"/>
        <v>2.9755614513815819E-2</v>
      </c>
      <c r="J16" s="201"/>
      <c r="M16" s="202"/>
      <c r="N16" s="203"/>
    </row>
    <row r="17" spans="1:14" ht="15.75">
      <c r="A17" s="195">
        <f t="shared" si="1"/>
        <v>8</v>
      </c>
      <c r="B17" s="196" t="s">
        <v>84</v>
      </c>
      <c r="C17" s="197" t="s">
        <v>304</v>
      </c>
      <c r="D17" s="196" t="s">
        <v>348</v>
      </c>
      <c r="E17" s="198">
        <v>13629</v>
      </c>
      <c r="F17" s="199">
        <v>186.417462</v>
      </c>
      <c r="G17" s="200">
        <f t="shared" si="0"/>
        <v>2.8455538336804972E-2</v>
      </c>
      <c r="J17" s="201"/>
      <c r="M17" s="202"/>
      <c r="N17" s="203"/>
    </row>
    <row r="18" spans="1:14" ht="15.75">
      <c r="A18" s="195">
        <f t="shared" si="1"/>
        <v>9</v>
      </c>
      <c r="B18" s="196" t="s">
        <v>88</v>
      </c>
      <c r="C18" s="197" t="s">
        <v>308</v>
      </c>
      <c r="D18" s="196" t="s">
        <v>349</v>
      </c>
      <c r="E18" s="198">
        <v>44614</v>
      </c>
      <c r="F18" s="199">
        <v>139.84258299999999</v>
      </c>
      <c r="G18" s="200">
        <f t="shared" si="0"/>
        <v>2.1346154694855415E-2</v>
      </c>
      <c r="J18" s="201"/>
      <c r="M18" s="202"/>
      <c r="N18" s="203"/>
    </row>
    <row r="19" spans="1:14" ht="15.75">
      <c r="A19" s="195">
        <f t="shared" si="1"/>
        <v>10</v>
      </c>
      <c r="B19" s="196" t="s">
        <v>86</v>
      </c>
      <c r="C19" s="197" t="s">
        <v>307</v>
      </c>
      <c r="D19" s="196" t="s">
        <v>345</v>
      </c>
      <c r="E19" s="198">
        <v>6500</v>
      </c>
      <c r="F19" s="199">
        <v>135.2585</v>
      </c>
      <c r="G19" s="200">
        <f t="shared" si="0"/>
        <v>2.0646421160528058E-2</v>
      </c>
      <c r="J19" s="201"/>
      <c r="M19" s="202"/>
      <c r="N19" s="203"/>
    </row>
    <row r="20" spans="1:14" ht="15.75">
      <c r="A20" s="195">
        <f t="shared" si="1"/>
        <v>11</v>
      </c>
      <c r="B20" s="196" t="s">
        <v>89</v>
      </c>
      <c r="C20" s="197" t="s">
        <v>309</v>
      </c>
      <c r="D20" s="196" t="s">
        <v>350</v>
      </c>
      <c r="E20" s="198">
        <v>44573</v>
      </c>
      <c r="F20" s="199">
        <v>128.16966149999999</v>
      </c>
      <c r="G20" s="200">
        <f t="shared" si="0"/>
        <v>1.9564351307543099E-2</v>
      </c>
      <c r="J20" s="201"/>
      <c r="M20" s="202"/>
      <c r="N20" s="203"/>
    </row>
    <row r="21" spans="1:14" ht="15.75">
      <c r="A21" s="195">
        <f t="shared" si="1"/>
        <v>12</v>
      </c>
      <c r="B21" s="196" t="s">
        <v>87</v>
      </c>
      <c r="C21" s="197" t="s">
        <v>306</v>
      </c>
      <c r="D21" s="196" t="s">
        <v>343</v>
      </c>
      <c r="E21" s="198">
        <v>25882</v>
      </c>
      <c r="F21" s="199">
        <v>114.67020100000001</v>
      </c>
      <c r="G21" s="200">
        <f t="shared" si="0"/>
        <v>1.7503737394754533E-2</v>
      </c>
      <c r="J21" s="201"/>
      <c r="M21" s="202"/>
      <c r="N21" s="203"/>
    </row>
    <row r="22" spans="1:14" ht="15.75">
      <c r="A22" s="195">
        <f t="shared" si="1"/>
        <v>13</v>
      </c>
      <c r="B22" s="196" t="s">
        <v>92</v>
      </c>
      <c r="C22" s="197" t="s">
        <v>311</v>
      </c>
      <c r="D22" s="196" t="s">
        <v>345</v>
      </c>
      <c r="E22" s="198">
        <v>7935</v>
      </c>
      <c r="F22" s="199">
        <v>106.6583025</v>
      </c>
      <c r="G22" s="200">
        <f t="shared" si="0"/>
        <v>1.6280767816307315E-2</v>
      </c>
      <c r="J22" s="201"/>
      <c r="M22" s="202"/>
      <c r="N22" s="203"/>
    </row>
    <row r="23" spans="1:14" ht="15.75">
      <c r="A23" s="195">
        <f t="shared" si="1"/>
        <v>14</v>
      </c>
      <c r="B23" s="196" t="s">
        <v>90</v>
      </c>
      <c r="C23" s="197" t="s">
        <v>550</v>
      </c>
      <c r="D23" s="196" t="s">
        <v>350</v>
      </c>
      <c r="E23" s="198">
        <v>11563</v>
      </c>
      <c r="F23" s="199">
        <v>101.025931</v>
      </c>
      <c r="G23" s="200">
        <f t="shared" si="0"/>
        <v>1.5421019156359472E-2</v>
      </c>
      <c r="J23" s="201"/>
      <c r="M23" s="202"/>
      <c r="N23" s="203"/>
    </row>
    <row r="24" spans="1:14" ht="15.75">
      <c r="A24" s="195">
        <f t="shared" si="1"/>
        <v>15</v>
      </c>
      <c r="B24" s="196" t="s">
        <v>91</v>
      </c>
      <c r="C24" s="197" t="s">
        <v>310</v>
      </c>
      <c r="D24" s="196" t="s">
        <v>351</v>
      </c>
      <c r="E24" s="198">
        <v>30166</v>
      </c>
      <c r="F24" s="199">
        <v>97.406013999999999</v>
      </c>
      <c r="G24" s="200">
        <f t="shared" si="0"/>
        <v>1.4868459938652967E-2</v>
      </c>
      <c r="J24" s="201"/>
      <c r="M24" s="202"/>
      <c r="N24" s="203"/>
    </row>
    <row r="25" spans="1:14" ht="15.75">
      <c r="A25" s="195">
        <f t="shared" si="1"/>
        <v>16</v>
      </c>
      <c r="B25" s="196" t="s">
        <v>94</v>
      </c>
      <c r="C25" s="197" t="s">
        <v>313</v>
      </c>
      <c r="D25" s="196" t="s">
        <v>353</v>
      </c>
      <c r="E25" s="198">
        <v>9483</v>
      </c>
      <c r="F25" s="199">
        <v>76.067884500000005</v>
      </c>
      <c r="G25" s="200">
        <f t="shared" si="0"/>
        <v>1.1611318920270479E-2</v>
      </c>
      <c r="J25" s="201"/>
      <c r="M25" s="202"/>
      <c r="N25" s="203"/>
    </row>
    <row r="26" spans="1:14" ht="15.75">
      <c r="A26" s="195">
        <f t="shared" si="1"/>
        <v>17</v>
      </c>
      <c r="B26" s="196" t="s">
        <v>95</v>
      </c>
      <c r="C26" s="197" t="s">
        <v>314</v>
      </c>
      <c r="D26" s="196" t="s">
        <v>350</v>
      </c>
      <c r="E26" s="198">
        <v>3386</v>
      </c>
      <c r="F26" s="199">
        <v>66.805779999999999</v>
      </c>
      <c r="G26" s="200">
        <f t="shared" si="0"/>
        <v>1.019751268746572E-2</v>
      </c>
      <c r="J26" s="201"/>
      <c r="M26" s="202"/>
      <c r="N26" s="203"/>
    </row>
    <row r="27" spans="1:14" ht="15.75">
      <c r="A27" s="195">
        <f t="shared" si="1"/>
        <v>18</v>
      </c>
      <c r="B27" s="196" t="s">
        <v>96</v>
      </c>
      <c r="C27" s="197" t="s">
        <v>315</v>
      </c>
      <c r="D27" s="196" t="s">
        <v>345</v>
      </c>
      <c r="E27" s="198">
        <v>9481</v>
      </c>
      <c r="F27" s="199">
        <v>62.536676</v>
      </c>
      <c r="G27" s="200">
        <f t="shared" si="0"/>
        <v>9.5458588604449054E-3</v>
      </c>
      <c r="J27" s="201"/>
      <c r="M27" s="202"/>
      <c r="N27" s="203"/>
    </row>
    <row r="28" spans="1:14" ht="15.75">
      <c r="A28" s="195">
        <f t="shared" si="1"/>
        <v>19</v>
      </c>
      <c r="B28" s="196" t="s">
        <v>93</v>
      </c>
      <c r="C28" s="197" t="s">
        <v>312</v>
      </c>
      <c r="D28" s="196" t="s">
        <v>352</v>
      </c>
      <c r="E28" s="198">
        <v>16810</v>
      </c>
      <c r="F28" s="199">
        <v>57.406149999999997</v>
      </c>
      <c r="G28" s="200">
        <f t="shared" si="0"/>
        <v>8.7627139891721974E-3</v>
      </c>
      <c r="J28" s="201"/>
      <c r="M28" s="202"/>
      <c r="N28" s="203"/>
    </row>
    <row r="29" spans="1:14" ht="15.75">
      <c r="A29" s="195">
        <f t="shared" si="1"/>
        <v>20</v>
      </c>
      <c r="B29" s="196" t="s">
        <v>100</v>
      </c>
      <c r="C29" s="197" t="s">
        <v>316</v>
      </c>
      <c r="D29" s="196" t="s">
        <v>353</v>
      </c>
      <c r="E29" s="198">
        <v>3187</v>
      </c>
      <c r="F29" s="199">
        <v>55.946191499999998</v>
      </c>
      <c r="G29" s="200">
        <f t="shared" si="0"/>
        <v>8.5398598390234622E-3</v>
      </c>
      <c r="J29" s="201"/>
      <c r="M29" s="202"/>
      <c r="N29" s="203"/>
    </row>
    <row r="30" spans="1:14" ht="15.75">
      <c r="A30" s="195">
        <f t="shared" si="1"/>
        <v>21</v>
      </c>
      <c r="B30" s="196" t="s">
        <v>101</v>
      </c>
      <c r="C30" s="197" t="s">
        <v>323</v>
      </c>
      <c r="D30" s="196" t="s">
        <v>347</v>
      </c>
      <c r="E30" s="198">
        <v>13148</v>
      </c>
      <c r="F30" s="199">
        <v>54.748272</v>
      </c>
      <c r="G30" s="200">
        <f t="shared" si="0"/>
        <v>8.3570044139417918E-3</v>
      </c>
      <c r="J30" s="201"/>
      <c r="M30" s="202"/>
      <c r="N30" s="203"/>
    </row>
    <row r="31" spans="1:14" ht="15.75">
      <c r="A31" s="195">
        <f t="shared" si="1"/>
        <v>22</v>
      </c>
      <c r="B31" s="196" t="s">
        <v>97</v>
      </c>
      <c r="C31" s="197" t="s">
        <v>317</v>
      </c>
      <c r="D31" s="196" t="s">
        <v>354</v>
      </c>
      <c r="E31" s="198">
        <v>15926</v>
      </c>
      <c r="F31" s="199">
        <v>49.338748000000002</v>
      </c>
      <c r="G31" s="200">
        <f t="shared" si="0"/>
        <v>7.5312721251615351E-3</v>
      </c>
      <c r="J31" s="201"/>
      <c r="M31" s="202"/>
      <c r="N31" s="203"/>
    </row>
    <row r="32" spans="1:14" ht="15.75">
      <c r="A32" s="195">
        <f t="shared" si="1"/>
        <v>23</v>
      </c>
      <c r="B32" s="196" t="s">
        <v>108</v>
      </c>
      <c r="C32" s="197" t="s">
        <v>326</v>
      </c>
      <c r="D32" s="196" t="s">
        <v>343</v>
      </c>
      <c r="E32" s="198">
        <v>1142</v>
      </c>
      <c r="F32" s="199">
        <v>48.788524000000002</v>
      </c>
      <c r="G32" s="200">
        <f t="shared" si="0"/>
        <v>7.4472836406180099E-3</v>
      </c>
      <c r="J32" s="201"/>
      <c r="M32" s="202"/>
      <c r="N32" s="203"/>
    </row>
    <row r="33" spans="1:14" ht="15.75">
      <c r="A33" s="195">
        <f t="shared" si="1"/>
        <v>24</v>
      </c>
      <c r="B33" s="196" t="s">
        <v>98</v>
      </c>
      <c r="C33" s="197" t="s">
        <v>318</v>
      </c>
      <c r="D33" s="196" t="s">
        <v>355</v>
      </c>
      <c r="E33" s="198">
        <v>32226</v>
      </c>
      <c r="F33" s="199">
        <v>48.629033999999997</v>
      </c>
      <c r="G33" s="200">
        <f t="shared" si="0"/>
        <v>7.4229384223071992E-3</v>
      </c>
      <c r="J33" s="201"/>
      <c r="M33" s="202"/>
      <c r="N33" s="203"/>
    </row>
    <row r="34" spans="1:14" ht="15.75">
      <c r="A34" s="195">
        <f t="shared" si="1"/>
        <v>25</v>
      </c>
      <c r="B34" s="196" t="s">
        <v>115</v>
      </c>
      <c r="C34" s="204" t="s">
        <v>329</v>
      </c>
      <c r="D34" s="196" t="s">
        <v>347</v>
      </c>
      <c r="E34" s="205">
        <v>6632</v>
      </c>
      <c r="F34" s="199">
        <v>47.975887999999998</v>
      </c>
      <c r="G34" s="200">
        <f t="shared" si="0"/>
        <v>7.3232394947328567E-3</v>
      </c>
      <c r="J34" s="201"/>
      <c r="M34" s="202"/>
      <c r="N34" s="203"/>
    </row>
    <row r="35" spans="1:14" ht="15.75">
      <c r="A35" s="195">
        <f t="shared" si="1"/>
        <v>26</v>
      </c>
      <c r="B35" s="196" t="s">
        <v>104</v>
      </c>
      <c r="C35" s="197" t="s">
        <v>320</v>
      </c>
      <c r="D35" s="196" t="s">
        <v>356</v>
      </c>
      <c r="E35" s="198">
        <v>2557</v>
      </c>
      <c r="F35" s="199">
        <v>47.766038500000001</v>
      </c>
      <c r="G35" s="200">
        <f t="shared" si="0"/>
        <v>7.2912071924573904E-3</v>
      </c>
      <c r="J35" s="201"/>
      <c r="M35" s="202"/>
      <c r="N35" s="203"/>
    </row>
    <row r="36" spans="1:14" ht="15.75">
      <c r="A36" s="195">
        <f t="shared" si="1"/>
        <v>27</v>
      </c>
      <c r="B36" s="196" t="s">
        <v>99</v>
      </c>
      <c r="C36" s="197" t="s">
        <v>319</v>
      </c>
      <c r="D36" s="196" t="s">
        <v>356</v>
      </c>
      <c r="E36" s="198">
        <v>1602</v>
      </c>
      <c r="F36" s="199">
        <v>47.353518000000001</v>
      </c>
      <c r="G36" s="200">
        <f t="shared" si="0"/>
        <v>7.2282383440644866E-3</v>
      </c>
      <c r="J36" s="201"/>
      <c r="M36" s="202"/>
      <c r="N36" s="203"/>
    </row>
    <row r="37" spans="1:14" ht="15.75">
      <c r="A37" s="195">
        <f t="shared" si="1"/>
        <v>28</v>
      </c>
      <c r="B37" s="196" t="s">
        <v>105</v>
      </c>
      <c r="C37" s="197" t="s">
        <v>549</v>
      </c>
      <c r="D37" s="196" t="s">
        <v>346</v>
      </c>
      <c r="E37" s="198">
        <v>31165</v>
      </c>
      <c r="F37" s="199">
        <v>46.529344999999999</v>
      </c>
      <c r="G37" s="200">
        <f t="shared" si="0"/>
        <v>7.1024331424162654E-3</v>
      </c>
      <c r="J37" s="201"/>
      <c r="M37" s="202"/>
      <c r="N37" s="203"/>
    </row>
    <row r="38" spans="1:14" ht="15.75">
      <c r="A38" s="195">
        <f t="shared" si="1"/>
        <v>29</v>
      </c>
      <c r="B38" s="196" t="s">
        <v>103</v>
      </c>
      <c r="C38" s="197" t="s">
        <v>322</v>
      </c>
      <c r="D38" s="196" t="s">
        <v>353</v>
      </c>
      <c r="E38" s="198">
        <v>12795</v>
      </c>
      <c r="F38" s="199">
        <v>46.042807500000002</v>
      </c>
      <c r="G38" s="200">
        <f t="shared" si="0"/>
        <v>7.0281660306606986E-3</v>
      </c>
      <c r="J38" s="201"/>
      <c r="M38" s="202"/>
      <c r="N38" s="203"/>
    </row>
    <row r="39" spans="1:14" ht="15.75">
      <c r="A39" s="195">
        <f t="shared" si="1"/>
        <v>30</v>
      </c>
      <c r="B39" s="196" t="s">
        <v>107</v>
      </c>
      <c r="C39" s="197" t="s">
        <v>321</v>
      </c>
      <c r="D39" s="196" t="s">
        <v>350</v>
      </c>
      <c r="E39" s="198">
        <v>3336</v>
      </c>
      <c r="F39" s="199">
        <v>45.181116000000003</v>
      </c>
      <c r="G39" s="200">
        <f t="shared" si="0"/>
        <v>6.8966338488056049E-3</v>
      </c>
      <c r="J39" s="201"/>
      <c r="M39" s="202"/>
      <c r="N39" s="203"/>
    </row>
    <row r="40" spans="1:14" ht="15.75">
      <c r="A40" s="195">
        <f t="shared" si="1"/>
        <v>31</v>
      </c>
      <c r="B40" s="196" t="s">
        <v>116</v>
      </c>
      <c r="C40" s="197" t="s">
        <v>333</v>
      </c>
      <c r="D40" s="196" t="s">
        <v>349</v>
      </c>
      <c r="E40" s="198">
        <v>14904</v>
      </c>
      <c r="F40" s="199">
        <v>44.406467999999997</v>
      </c>
      <c r="G40" s="200">
        <f t="shared" si="0"/>
        <v>6.7783883495640719E-3</v>
      </c>
      <c r="J40" s="201"/>
      <c r="M40" s="202"/>
      <c r="N40" s="203"/>
    </row>
    <row r="41" spans="1:14" ht="15.75">
      <c r="A41" s="195">
        <f t="shared" si="1"/>
        <v>32</v>
      </c>
      <c r="B41" s="196" t="s">
        <v>144</v>
      </c>
      <c r="C41" s="197" t="s">
        <v>361</v>
      </c>
      <c r="D41" s="196" t="s">
        <v>345</v>
      </c>
      <c r="E41" s="198">
        <v>10518</v>
      </c>
      <c r="F41" s="199">
        <v>43.334159999999997</v>
      </c>
      <c r="G41" s="200">
        <f t="shared" si="0"/>
        <v>6.6147067873568652E-3</v>
      </c>
      <c r="J41" s="201"/>
      <c r="M41" s="202"/>
      <c r="N41" s="203"/>
    </row>
    <row r="42" spans="1:14" ht="15.75">
      <c r="A42" s="195">
        <f t="shared" si="1"/>
        <v>33</v>
      </c>
      <c r="B42" s="196" t="s">
        <v>145</v>
      </c>
      <c r="C42" s="197" t="s">
        <v>364</v>
      </c>
      <c r="D42" s="196" t="s">
        <v>343</v>
      </c>
      <c r="E42" s="198">
        <v>2303</v>
      </c>
      <c r="F42" s="199">
        <v>42.377502999999997</v>
      </c>
      <c r="G42" s="200">
        <f t="shared" si="0"/>
        <v>6.4686786757914751E-3</v>
      </c>
      <c r="J42" s="201"/>
      <c r="M42" s="202"/>
      <c r="N42" s="203"/>
    </row>
    <row r="43" spans="1:14" ht="15.75">
      <c r="A43" s="195">
        <f t="shared" si="1"/>
        <v>34</v>
      </c>
      <c r="B43" s="196" t="s">
        <v>106</v>
      </c>
      <c r="C43" s="197" t="s">
        <v>324</v>
      </c>
      <c r="D43" s="196" t="s">
        <v>350</v>
      </c>
      <c r="E43" s="198">
        <v>2406</v>
      </c>
      <c r="F43" s="199">
        <v>40.118847000000002</v>
      </c>
      <c r="G43" s="200">
        <f t="shared" si="0"/>
        <v>6.123908010489453E-3</v>
      </c>
      <c r="J43" s="201"/>
      <c r="M43" s="202"/>
      <c r="N43" s="203"/>
    </row>
    <row r="44" spans="1:14" ht="15.75">
      <c r="A44" s="195">
        <f t="shared" si="1"/>
        <v>35</v>
      </c>
      <c r="B44" s="196" t="s">
        <v>102</v>
      </c>
      <c r="C44" s="197" t="s">
        <v>325</v>
      </c>
      <c r="D44" s="196" t="s">
        <v>357</v>
      </c>
      <c r="E44" s="198">
        <v>19920</v>
      </c>
      <c r="F44" s="199">
        <v>40.06908</v>
      </c>
      <c r="G44" s="200">
        <f t="shared" si="0"/>
        <v>6.1163113681941732E-3</v>
      </c>
      <c r="J44" s="201"/>
      <c r="M44" s="202"/>
      <c r="N44" s="203"/>
    </row>
    <row r="45" spans="1:14" ht="15.75">
      <c r="A45" s="195">
        <f t="shared" si="1"/>
        <v>36</v>
      </c>
      <c r="B45" s="196" t="s">
        <v>109</v>
      </c>
      <c r="C45" s="197" t="s">
        <v>327</v>
      </c>
      <c r="D45" s="196" t="s">
        <v>355</v>
      </c>
      <c r="E45" s="198">
        <v>40835</v>
      </c>
      <c r="F45" s="199">
        <v>38.54824</v>
      </c>
      <c r="G45" s="200">
        <f t="shared" si="0"/>
        <v>5.8841640121479544E-3</v>
      </c>
      <c r="J45" s="201"/>
      <c r="M45" s="202"/>
      <c r="N45" s="203"/>
    </row>
    <row r="46" spans="1:14" ht="15.75">
      <c r="A46" s="195">
        <f t="shared" si="1"/>
        <v>37</v>
      </c>
      <c r="B46" s="196" t="s">
        <v>110</v>
      </c>
      <c r="C46" s="197" t="s">
        <v>330</v>
      </c>
      <c r="D46" s="196" t="s">
        <v>358</v>
      </c>
      <c r="E46" s="198">
        <v>11326</v>
      </c>
      <c r="F46" s="199">
        <v>37.664613000000003</v>
      </c>
      <c r="G46" s="200">
        <f t="shared" si="0"/>
        <v>5.7492835041516822E-3</v>
      </c>
      <c r="J46" s="201"/>
      <c r="M46" s="202"/>
      <c r="N46" s="203"/>
    </row>
    <row r="47" spans="1:14" ht="15.75">
      <c r="A47" s="195">
        <f t="shared" si="1"/>
        <v>38</v>
      </c>
      <c r="B47" s="196" t="s">
        <v>111</v>
      </c>
      <c r="C47" s="197" t="s">
        <v>328</v>
      </c>
      <c r="D47" s="196" t="s">
        <v>355</v>
      </c>
      <c r="E47" s="198">
        <v>35696</v>
      </c>
      <c r="F47" s="199">
        <v>37.230927999999999</v>
      </c>
      <c r="G47" s="200">
        <f t="shared" si="0"/>
        <v>5.6830840182709149E-3</v>
      </c>
      <c r="J47" s="201"/>
      <c r="M47" s="202"/>
      <c r="N47" s="203"/>
    </row>
    <row r="48" spans="1:14" ht="15.75">
      <c r="A48" s="195">
        <f t="shared" si="1"/>
        <v>39</v>
      </c>
      <c r="B48" s="196" t="s">
        <v>114</v>
      </c>
      <c r="C48" s="197" t="s">
        <v>331</v>
      </c>
      <c r="D48" s="196" t="s">
        <v>356</v>
      </c>
      <c r="E48" s="198">
        <v>19210</v>
      </c>
      <c r="F48" s="199">
        <v>36.796754999999997</v>
      </c>
      <c r="G48" s="200">
        <f t="shared" si="0"/>
        <v>5.6168100420362979E-3</v>
      </c>
      <c r="J48" s="201"/>
      <c r="M48" s="202"/>
      <c r="N48" s="203"/>
    </row>
    <row r="49" spans="1:14" ht="15.75">
      <c r="A49" s="195">
        <f t="shared" si="1"/>
        <v>40</v>
      </c>
      <c r="B49" s="196" t="s">
        <v>117</v>
      </c>
      <c r="C49" s="197" t="s">
        <v>334</v>
      </c>
      <c r="D49" s="196" t="s">
        <v>353</v>
      </c>
      <c r="E49" s="198">
        <v>5997</v>
      </c>
      <c r="F49" s="199">
        <v>35.079451499999998</v>
      </c>
      <c r="G49" s="200">
        <f t="shared" si="0"/>
        <v>5.3546736785438087E-3</v>
      </c>
      <c r="J49" s="201"/>
      <c r="M49" s="202"/>
      <c r="N49" s="203"/>
    </row>
    <row r="50" spans="1:14" ht="15.75">
      <c r="A50" s="195">
        <f t="shared" si="1"/>
        <v>41</v>
      </c>
      <c r="B50" s="196" t="s">
        <v>112</v>
      </c>
      <c r="C50" s="197" t="s">
        <v>332</v>
      </c>
      <c r="D50" s="196" t="s">
        <v>352</v>
      </c>
      <c r="E50" s="198">
        <v>9659</v>
      </c>
      <c r="F50" s="199">
        <v>33.700251000000002</v>
      </c>
      <c r="G50" s="200">
        <f t="shared" si="0"/>
        <v>5.1441467660923853E-3</v>
      </c>
      <c r="J50" s="201"/>
      <c r="M50" s="202"/>
      <c r="N50" s="203"/>
    </row>
    <row r="51" spans="1:14" ht="15.75">
      <c r="A51" s="195">
        <f t="shared" si="1"/>
        <v>42</v>
      </c>
      <c r="B51" s="196" t="s">
        <v>113</v>
      </c>
      <c r="C51" s="197" t="s">
        <v>547</v>
      </c>
      <c r="D51" s="196" t="s">
        <v>548</v>
      </c>
      <c r="E51" s="198">
        <v>32431</v>
      </c>
      <c r="F51" s="199">
        <v>32.074258999999998</v>
      </c>
      <c r="G51" s="200">
        <f t="shared" si="0"/>
        <v>4.8959485705213166E-3</v>
      </c>
      <c r="J51" s="201"/>
      <c r="M51" s="202"/>
      <c r="N51" s="203"/>
    </row>
    <row r="52" spans="1:14" ht="15.75">
      <c r="A52" s="195">
        <f t="shared" si="1"/>
        <v>43</v>
      </c>
      <c r="B52" s="196" t="s">
        <v>148</v>
      </c>
      <c r="C52" s="197" t="s">
        <v>362</v>
      </c>
      <c r="D52" s="196" t="s">
        <v>345</v>
      </c>
      <c r="E52" s="198">
        <v>6699</v>
      </c>
      <c r="F52" s="199">
        <v>31.61928</v>
      </c>
      <c r="G52" s="200">
        <f t="shared" si="0"/>
        <v>4.8264986797329681E-3</v>
      </c>
      <c r="J52" s="201"/>
      <c r="M52" s="202"/>
      <c r="N52" s="203"/>
    </row>
    <row r="53" spans="1:14" ht="15.75">
      <c r="A53" s="195">
        <f t="shared" si="1"/>
        <v>44</v>
      </c>
      <c r="B53" s="196" t="s">
        <v>118</v>
      </c>
      <c r="C53" s="197" t="s">
        <v>335</v>
      </c>
      <c r="D53" s="196" t="s">
        <v>356</v>
      </c>
      <c r="E53" s="198">
        <v>2353</v>
      </c>
      <c r="F53" s="199">
        <v>29.943101500000001</v>
      </c>
      <c r="G53" s="200">
        <f t="shared" si="0"/>
        <v>4.5706398076382588E-3</v>
      </c>
      <c r="J53" s="201"/>
      <c r="M53" s="202"/>
      <c r="N53" s="203"/>
    </row>
    <row r="54" spans="1:14" ht="15.75">
      <c r="A54" s="195">
        <f t="shared" si="1"/>
        <v>45</v>
      </c>
      <c r="B54" s="196" t="s">
        <v>147</v>
      </c>
      <c r="C54" s="197" t="s">
        <v>365</v>
      </c>
      <c r="D54" s="196" t="s">
        <v>391</v>
      </c>
      <c r="E54" s="198">
        <v>13622</v>
      </c>
      <c r="F54" s="199">
        <v>29.695959999999999</v>
      </c>
      <c r="G54" s="200">
        <f t="shared" si="0"/>
        <v>4.5329150990599098E-3</v>
      </c>
      <c r="J54" s="201"/>
      <c r="M54" s="202"/>
      <c r="N54" s="203"/>
    </row>
    <row r="55" spans="1:14" ht="15.75">
      <c r="A55" s="195">
        <f t="shared" si="1"/>
        <v>46</v>
      </c>
      <c r="B55" s="196" t="s">
        <v>155</v>
      </c>
      <c r="C55" s="197" t="s">
        <v>571</v>
      </c>
      <c r="D55" s="196" t="s">
        <v>346</v>
      </c>
      <c r="E55" s="198">
        <v>4245</v>
      </c>
      <c r="F55" s="199">
        <v>29.5303425</v>
      </c>
      <c r="G55" s="200">
        <f t="shared" si="0"/>
        <v>4.507634553611352E-3</v>
      </c>
      <c r="J55" s="201"/>
      <c r="M55" s="202"/>
      <c r="N55" s="203"/>
    </row>
    <row r="56" spans="1:14" ht="15.75">
      <c r="A56" s="195">
        <f t="shared" si="1"/>
        <v>47</v>
      </c>
      <c r="B56" s="196" t="s">
        <v>119</v>
      </c>
      <c r="C56" s="197" t="s">
        <v>336</v>
      </c>
      <c r="D56" s="196" t="s">
        <v>345</v>
      </c>
      <c r="E56" s="198">
        <v>4243</v>
      </c>
      <c r="F56" s="199">
        <v>29.516429500000001</v>
      </c>
      <c r="G56" s="200">
        <f t="shared" si="0"/>
        <v>4.5055108153057638E-3</v>
      </c>
      <c r="J56" s="201"/>
      <c r="M56" s="202"/>
      <c r="N56" s="203"/>
    </row>
    <row r="57" spans="1:14" ht="15.75">
      <c r="A57" s="195">
        <f t="shared" si="1"/>
        <v>48</v>
      </c>
      <c r="B57" s="196" t="s">
        <v>146</v>
      </c>
      <c r="C57" s="197" t="s">
        <v>363</v>
      </c>
      <c r="D57" s="196" t="s">
        <v>390</v>
      </c>
      <c r="E57" s="198">
        <v>10509</v>
      </c>
      <c r="F57" s="199">
        <v>27.417981000000001</v>
      </c>
      <c r="G57" s="200">
        <f t="shared" si="0"/>
        <v>4.1851948905048944E-3</v>
      </c>
      <c r="J57" s="201"/>
      <c r="M57" s="202"/>
      <c r="N57" s="203"/>
    </row>
    <row r="58" spans="1:14" ht="15.75">
      <c r="A58" s="195">
        <f t="shared" si="1"/>
        <v>49</v>
      </c>
      <c r="B58" s="196" t="s">
        <v>1132</v>
      </c>
      <c r="C58" s="197" t="s">
        <v>1265</v>
      </c>
      <c r="D58" s="196" t="s">
        <v>354</v>
      </c>
      <c r="E58" s="198">
        <v>19989</v>
      </c>
      <c r="F58" s="199">
        <v>27.394924499999998</v>
      </c>
      <c r="G58" s="200">
        <f t="shared" si="0"/>
        <v>4.181675450251692E-3</v>
      </c>
      <c r="J58" s="201"/>
      <c r="M58" s="202"/>
      <c r="N58" s="203"/>
    </row>
    <row r="59" spans="1:14" ht="15.75">
      <c r="A59" s="195">
        <f t="shared" si="1"/>
        <v>50</v>
      </c>
      <c r="B59" s="196" t="s">
        <v>120</v>
      </c>
      <c r="C59" s="197" t="s">
        <v>338</v>
      </c>
      <c r="D59" s="196" t="s">
        <v>345</v>
      </c>
      <c r="E59" s="198">
        <v>3355</v>
      </c>
      <c r="F59" s="199">
        <v>26.5195975</v>
      </c>
      <c r="G59" s="200">
        <f t="shared" si="0"/>
        <v>4.048061888847555E-3</v>
      </c>
      <c r="J59" s="201"/>
      <c r="M59" s="202"/>
      <c r="N59" s="203"/>
    </row>
    <row r="60" spans="1:14" ht="15.75">
      <c r="A60" s="195">
        <f t="shared" si="1"/>
        <v>51</v>
      </c>
      <c r="B60" s="196" t="s">
        <v>123</v>
      </c>
      <c r="C60" s="197" t="s">
        <v>551</v>
      </c>
      <c r="D60" s="196" t="s">
        <v>359</v>
      </c>
      <c r="E60" s="198">
        <v>9175</v>
      </c>
      <c r="F60" s="199">
        <v>25.446862500000002</v>
      </c>
      <c r="G60" s="200">
        <f t="shared" si="0"/>
        <v>3.8843151475807286E-3</v>
      </c>
      <c r="J60" s="201"/>
      <c r="M60" s="202"/>
      <c r="N60" s="203"/>
    </row>
    <row r="61" spans="1:14" ht="15.75">
      <c r="A61" s="195">
        <f t="shared" si="1"/>
        <v>52</v>
      </c>
      <c r="B61" s="196" t="s">
        <v>122</v>
      </c>
      <c r="C61" s="197" t="s">
        <v>546</v>
      </c>
      <c r="D61" s="196" t="s">
        <v>344</v>
      </c>
      <c r="E61" s="198">
        <v>6516</v>
      </c>
      <c r="F61" s="199">
        <v>24.236262</v>
      </c>
      <c r="G61" s="200">
        <f t="shared" si="0"/>
        <v>3.6995240418081087E-3</v>
      </c>
      <c r="J61" s="201"/>
      <c r="M61" s="202"/>
      <c r="N61" s="203"/>
    </row>
    <row r="62" spans="1:14" ht="15.75">
      <c r="A62" s="195">
        <f t="shared" si="1"/>
        <v>53</v>
      </c>
      <c r="B62" s="196" t="s">
        <v>156</v>
      </c>
      <c r="C62" s="197" t="s">
        <v>370</v>
      </c>
      <c r="D62" s="196" t="s">
        <v>343</v>
      </c>
      <c r="E62" s="198">
        <v>603</v>
      </c>
      <c r="F62" s="199">
        <v>23.900507999999999</v>
      </c>
      <c r="G62" s="200">
        <f t="shared" si="0"/>
        <v>3.6482731519170337E-3</v>
      </c>
      <c r="J62" s="201"/>
      <c r="M62" s="202"/>
      <c r="N62" s="203"/>
    </row>
    <row r="63" spans="1:14" ht="15.75">
      <c r="A63" s="195">
        <f t="shared" si="1"/>
        <v>54</v>
      </c>
      <c r="B63" s="196" t="s">
        <v>163</v>
      </c>
      <c r="C63" s="197" t="s">
        <v>372</v>
      </c>
      <c r="D63" s="196" t="s">
        <v>351</v>
      </c>
      <c r="E63" s="198">
        <v>20204</v>
      </c>
      <c r="F63" s="199">
        <v>23.759903999999999</v>
      </c>
      <c r="G63" s="200">
        <f t="shared" si="0"/>
        <v>3.6268107713579201E-3</v>
      </c>
      <c r="J63" s="201"/>
      <c r="M63" s="202"/>
      <c r="N63" s="203"/>
    </row>
    <row r="64" spans="1:14" ht="15.75">
      <c r="A64" s="195">
        <f t="shared" si="1"/>
        <v>55</v>
      </c>
      <c r="B64" s="196" t="s">
        <v>150</v>
      </c>
      <c r="C64" s="197" t="s">
        <v>560</v>
      </c>
      <c r="D64" s="196" t="s">
        <v>353</v>
      </c>
      <c r="E64" s="198">
        <v>1054</v>
      </c>
      <c r="F64" s="199">
        <v>22.249413000000001</v>
      </c>
      <c r="G64" s="200">
        <f t="shared" si="0"/>
        <v>3.3962431298035101E-3</v>
      </c>
      <c r="J64" s="201"/>
      <c r="M64" s="202"/>
      <c r="N64" s="203"/>
    </row>
    <row r="65" spans="1:14" ht="15.75">
      <c r="A65" s="195">
        <f t="shared" si="1"/>
        <v>56</v>
      </c>
      <c r="B65" s="196" t="s">
        <v>151</v>
      </c>
      <c r="C65" s="197" t="s">
        <v>563</v>
      </c>
      <c r="D65" s="196" t="s">
        <v>343</v>
      </c>
      <c r="E65" s="198">
        <v>1680</v>
      </c>
      <c r="F65" s="199">
        <v>21.372959999999999</v>
      </c>
      <c r="G65" s="200">
        <f t="shared" si="0"/>
        <v>3.2624576910665116E-3</v>
      </c>
      <c r="J65" s="201"/>
      <c r="M65" s="202"/>
      <c r="N65" s="203"/>
    </row>
    <row r="66" spans="1:14" ht="15.75">
      <c r="A66" s="195">
        <f t="shared" si="1"/>
        <v>57</v>
      </c>
      <c r="B66" s="196" t="s">
        <v>154</v>
      </c>
      <c r="C66" s="197" t="s">
        <v>1266</v>
      </c>
      <c r="D66" s="196" t="s">
        <v>345</v>
      </c>
      <c r="E66" s="198">
        <v>4317</v>
      </c>
      <c r="F66" s="199">
        <v>21.293602499999999</v>
      </c>
      <c r="G66" s="200">
        <f t="shared" si="0"/>
        <v>3.2503442315261009E-3</v>
      </c>
      <c r="J66" s="201"/>
      <c r="M66" s="202"/>
      <c r="N66" s="203"/>
    </row>
    <row r="67" spans="1:14" ht="15.75">
      <c r="A67" s="195">
        <f t="shared" si="1"/>
        <v>58</v>
      </c>
      <c r="B67" s="196" t="s">
        <v>121</v>
      </c>
      <c r="C67" s="197" t="s">
        <v>337</v>
      </c>
      <c r="D67" s="196" t="s">
        <v>356</v>
      </c>
      <c r="E67" s="198">
        <v>29297</v>
      </c>
      <c r="F67" s="199">
        <v>20.376063500000001</v>
      </c>
      <c r="G67" s="200">
        <f t="shared" si="0"/>
        <v>3.1102872545138638E-3</v>
      </c>
      <c r="J67" s="201"/>
      <c r="M67" s="202"/>
      <c r="N67" s="203"/>
    </row>
    <row r="68" spans="1:14" ht="15.75">
      <c r="A68" s="195">
        <f t="shared" si="1"/>
        <v>59</v>
      </c>
      <c r="B68" s="196" t="s">
        <v>153</v>
      </c>
      <c r="C68" s="197" t="s">
        <v>366</v>
      </c>
      <c r="D68" s="196" t="s">
        <v>392</v>
      </c>
      <c r="E68" s="198">
        <v>228</v>
      </c>
      <c r="F68" s="199">
        <v>19.977132000000001</v>
      </c>
      <c r="G68" s="200">
        <f t="shared" si="0"/>
        <v>3.0493926877162045E-3</v>
      </c>
      <c r="J68" s="201"/>
      <c r="M68" s="202"/>
      <c r="N68" s="203"/>
    </row>
    <row r="69" spans="1:14" ht="15.75">
      <c r="A69" s="195">
        <f t="shared" si="1"/>
        <v>60</v>
      </c>
      <c r="B69" s="196" t="s">
        <v>158</v>
      </c>
      <c r="C69" s="197" t="s">
        <v>367</v>
      </c>
      <c r="D69" s="196" t="s">
        <v>343</v>
      </c>
      <c r="E69" s="198">
        <v>2710</v>
      </c>
      <c r="F69" s="199">
        <v>19.646145000000001</v>
      </c>
      <c r="G69" s="200">
        <f t="shared" si="0"/>
        <v>2.998869452572685E-3</v>
      </c>
      <c r="J69" s="201"/>
      <c r="M69" s="202"/>
      <c r="N69" s="203"/>
    </row>
    <row r="70" spans="1:14" ht="15.75">
      <c r="A70" s="195">
        <f t="shared" si="1"/>
        <v>61</v>
      </c>
      <c r="B70" s="196" t="s">
        <v>152</v>
      </c>
      <c r="C70" s="197" t="s">
        <v>553</v>
      </c>
      <c r="D70" s="196" t="s">
        <v>352</v>
      </c>
      <c r="E70" s="198">
        <v>2576</v>
      </c>
      <c r="F70" s="199">
        <v>19.04308</v>
      </c>
      <c r="G70" s="200">
        <f t="shared" si="0"/>
        <v>2.9068150975622873E-3</v>
      </c>
      <c r="J70" s="201"/>
      <c r="M70" s="202"/>
      <c r="N70" s="203"/>
    </row>
    <row r="71" spans="1:14" ht="15.75">
      <c r="A71" s="195">
        <f t="shared" si="1"/>
        <v>62</v>
      </c>
      <c r="B71" s="196" t="s">
        <v>157</v>
      </c>
      <c r="C71" s="197" t="s">
        <v>371</v>
      </c>
      <c r="D71" s="196" t="s">
        <v>346</v>
      </c>
      <c r="E71" s="198">
        <v>8267</v>
      </c>
      <c r="F71" s="199">
        <v>18.865293999999999</v>
      </c>
      <c r="G71" s="200">
        <f t="shared" si="0"/>
        <v>2.8796771015587412E-3</v>
      </c>
      <c r="J71" s="201"/>
      <c r="M71" s="202"/>
      <c r="N71" s="203"/>
    </row>
    <row r="72" spans="1:14" ht="15.75">
      <c r="A72" s="195">
        <f t="shared" si="1"/>
        <v>63</v>
      </c>
      <c r="B72" s="196" t="s">
        <v>24</v>
      </c>
      <c r="C72" s="197" t="s">
        <v>53</v>
      </c>
      <c r="D72" s="196" t="s">
        <v>349</v>
      </c>
      <c r="E72" s="198">
        <v>3430</v>
      </c>
      <c r="F72" s="199">
        <v>18.110399999999998</v>
      </c>
      <c r="G72" s="200">
        <f t="shared" si="0"/>
        <v>2.7644469352064924E-3</v>
      </c>
      <c r="J72" s="201"/>
      <c r="M72" s="202"/>
      <c r="N72" s="203"/>
    </row>
    <row r="73" spans="1:14" ht="15.75">
      <c r="A73" s="195">
        <f t="shared" si="1"/>
        <v>64</v>
      </c>
      <c r="B73" s="196" t="s">
        <v>186</v>
      </c>
      <c r="C73" s="197" t="s">
        <v>387</v>
      </c>
      <c r="D73" s="196" t="s">
        <v>347</v>
      </c>
      <c r="E73" s="198">
        <v>1693</v>
      </c>
      <c r="F73" s="199">
        <v>17.794276499999999</v>
      </c>
      <c r="G73" s="200">
        <f t="shared" si="0"/>
        <v>2.7161925266499859E-3</v>
      </c>
      <c r="J73" s="201"/>
      <c r="M73" s="202"/>
      <c r="N73" s="203"/>
    </row>
    <row r="74" spans="1:14" ht="15.75">
      <c r="A74" s="195">
        <f t="shared" si="1"/>
        <v>65</v>
      </c>
      <c r="B74" s="196" t="s">
        <v>1062</v>
      </c>
      <c r="C74" s="197" t="s">
        <v>1267</v>
      </c>
      <c r="D74" s="196" t="s">
        <v>344</v>
      </c>
      <c r="E74" s="198">
        <v>6067</v>
      </c>
      <c r="F74" s="199">
        <v>17.758109000000001</v>
      </c>
      <c r="G74" s="200">
        <f t="shared" si="0"/>
        <v>2.7106717687137133E-3</v>
      </c>
      <c r="J74" s="201"/>
      <c r="M74" s="202"/>
      <c r="N74" s="203"/>
    </row>
    <row r="75" spans="1:14" ht="15.75">
      <c r="A75" s="195">
        <f t="shared" si="1"/>
        <v>66</v>
      </c>
      <c r="B75" s="196" t="s">
        <v>166</v>
      </c>
      <c r="C75" s="197" t="s">
        <v>376</v>
      </c>
      <c r="D75" s="196" t="s">
        <v>353</v>
      </c>
      <c r="E75" s="198">
        <v>3528</v>
      </c>
      <c r="F75" s="199">
        <v>17.698212000000002</v>
      </c>
      <c r="G75" s="200">
        <f t="shared" ref="G75:G138" si="2">+F75/$F$529</f>
        <v>2.7015288409993577E-3</v>
      </c>
      <c r="J75" s="201"/>
      <c r="M75" s="202"/>
      <c r="N75" s="203"/>
    </row>
    <row r="76" spans="1:14" ht="15.75">
      <c r="A76" s="195">
        <f t="shared" ref="A76:A139" si="3">+A75+1</f>
        <v>67</v>
      </c>
      <c r="B76" s="196" t="s">
        <v>149</v>
      </c>
      <c r="C76" s="197" t="s">
        <v>369</v>
      </c>
      <c r="D76" s="196" t="s">
        <v>346</v>
      </c>
      <c r="E76" s="198">
        <v>7595</v>
      </c>
      <c r="F76" s="199">
        <v>17.650780000000001</v>
      </c>
      <c r="G76" s="200">
        <f t="shared" si="2"/>
        <v>2.6942886228357218E-3</v>
      </c>
      <c r="J76" s="201"/>
      <c r="M76" s="202"/>
      <c r="N76" s="203"/>
    </row>
    <row r="77" spans="1:14" ht="15.75">
      <c r="A77" s="195">
        <f t="shared" si="3"/>
        <v>68</v>
      </c>
      <c r="B77" s="196" t="s">
        <v>164</v>
      </c>
      <c r="C77" s="197" t="s">
        <v>559</v>
      </c>
      <c r="D77" s="196" t="s">
        <v>346</v>
      </c>
      <c r="E77" s="198">
        <v>8748</v>
      </c>
      <c r="F77" s="199">
        <v>17.622845999999999</v>
      </c>
      <c r="G77" s="200">
        <f t="shared" si="2"/>
        <v>2.6900246606544301E-3</v>
      </c>
      <c r="J77" s="201"/>
      <c r="M77" s="202"/>
      <c r="N77" s="203"/>
    </row>
    <row r="78" spans="1:14" ht="15.75">
      <c r="A78" s="195">
        <f t="shared" si="3"/>
        <v>69</v>
      </c>
      <c r="B78" s="196" t="s">
        <v>160</v>
      </c>
      <c r="C78" s="197" t="s">
        <v>373</v>
      </c>
      <c r="D78" s="196" t="s">
        <v>343</v>
      </c>
      <c r="E78" s="198">
        <v>13772</v>
      </c>
      <c r="F78" s="199">
        <v>17.407807999999999</v>
      </c>
      <c r="G78" s="200">
        <f t="shared" si="2"/>
        <v>2.6572003641147108E-3</v>
      </c>
      <c r="J78" s="201"/>
      <c r="M78" s="202"/>
      <c r="N78" s="203"/>
    </row>
    <row r="79" spans="1:14" ht="15.75">
      <c r="A79" s="195">
        <f t="shared" si="3"/>
        <v>70</v>
      </c>
      <c r="B79" s="196" t="s">
        <v>162</v>
      </c>
      <c r="C79" s="197" t="s">
        <v>564</v>
      </c>
      <c r="D79" s="196" t="s">
        <v>393</v>
      </c>
      <c r="E79" s="198">
        <v>3425</v>
      </c>
      <c r="F79" s="199">
        <v>16.335537500000001</v>
      </c>
      <c r="G79" s="200">
        <f t="shared" si="2"/>
        <v>2.4935245260637937E-3</v>
      </c>
      <c r="J79" s="201"/>
      <c r="M79" s="202"/>
      <c r="N79" s="203"/>
    </row>
    <row r="80" spans="1:14" ht="15.75">
      <c r="A80" s="195">
        <f t="shared" si="3"/>
        <v>71</v>
      </c>
      <c r="B80" s="196" t="s">
        <v>161</v>
      </c>
      <c r="C80" s="197" t="s">
        <v>368</v>
      </c>
      <c r="D80" s="196" t="s">
        <v>353</v>
      </c>
      <c r="E80" s="198">
        <v>1601</v>
      </c>
      <c r="F80" s="199">
        <v>16.170100000000001</v>
      </c>
      <c r="G80" s="200">
        <f t="shared" si="2"/>
        <v>2.4682714565654267E-3</v>
      </c>
      <c r="J80" s="201"/>
      <c r="M80" s="202"/>
      <c r="N80" s="203"/>
    </row>
    <row r="81" spans="1:14" ht="15.75">
      <c r="A81" s="195">
        <f t="shared" si="3"/>
        <v>72</v>
      </c>
      <c r="B81" s="196" t="s">
        <v>169</v>
      </c>
      <c r="C81" s="197" t="s">
        <v>375</v>
      </c>
      <c r="D81" s="196" t="s">
        <v>394</v>
      </c>
      <c r="E81" s="198">
        <v>1922</v>
      </c>
      <c r="F81" s="199">
        <v>15.893018</v>
      </c>
      <c r="G81" s="200">
        <f t="shared" si="2"/>
        <v>2.4259765052832413E-3</v>
      </c>
      <c r="J81" s="201"/>
      <c r="M81" s="202"/>
      <c r="N81" s="203"/>
    </row>
    <row r="82" spans="1:14" ht="15.75">
      <c r="A82" s="195">
        <f t="shared" si="3"/>
        <v>73</v>
      </c>
      <c r="B82" s="196" t="s">
        <v>168</v>
      </c>
      <c r="C82" s="197" t="s">
        <v>377</v>
      </c>
      <c r="D82" s="196" t="s">
        <v>395</v>
      </c>
      <c r="E82" s="198">
        <v>11368</v>
      </c>
      <c r="F82" s="199">
        <v>15.761732</v>
      </c>
      <c r="G82" s="200">
        <f t="shared" si="2"/>
        <v>2.4059364630790096E-3</v>
      </c>
      <c r="J82" s="201"/>
      <c r="M82" s="202"/>
      <c r="N82" s="203"/>
    </row>
    <row r="83" spans="1:14" ht="15.75">
      <c r="A83" s="195">
        <f t="shared" si="3"/>
        <v>74</v>
      </c>
      <c r="B83" s="196" t="s">
        <v>126</v>
      </c>
      <c r="C83" s="197" t="s">
        <v>340</v>
      </c>
      <c r="D83" s="196" t="s">
        <v>354</v>
      </c>
      <c r="E83" s="198">
        <v>9833</v>
      </c>
      <c r="F83" s="199">
        <v>15.2264005</v>
      </c>
      <c r="G83" s="200">
        <f t="shared" si="2"/>
        <v>2.3242212318033617E-3</v>
      </c>
      <c r="J83" s="201"/>
      <c r="M83" s="202"/>
      <c r="N83" s="203"/>
    </row>
    <row r="84" spans="1:14" ht="15.75">
      <c r="A84" s="195">
        <f t="shared" si="3"/>
        <v>75</v>
      </c>
      <c r="B84" s="196" t="s">
        <v>165</v>
      </c>
      <c r="C84" s="197" t="s">
        <v>378</v>
      </c>
      <c r="D84" s="196" t="s">
        <v>345</v>
      </c>
      <c r="E84" s="198">
        <v>3606</v>
      </c>
      <c r="F84" s="199">
        <v>14.986535999999999</v>
      </c>
      <c r="G84" s="200">
        <f t="shared" si="2"/>
        <v>2.2876073148335634E-3</v>
      </c>
      <c r="J84" s="201"/>
      <c r="M84" s="202"/>
      <c r="N84" s="203"/>
    </row>
    <row r="85" spans="1:14" ht="15.75">
      <c r="A85" s="195">
        <f t="shared" si="3"/>
        <v>76</v>
      </c>
      <c r="B85" s="196" t="s">
        <v>167</v>
      </c>
      <c r="C85" s="197" t="s">
        <v>380</v>
      </c>
      <c r="D85" s="196" t="s">
        <v>345</v>
      </c>
      <c r="E85" s="198">
        <v>4705</v>
      </c>
      <c r="F85" s="199">
        <v>14.9619</v>
      </c>
      <c r="G85" s="200">
        <f t="shared" si="2"/>
        <v>2.2838467731174364E-3</v>
      </c>
      <c r="J85" s="201"/>
      <c r="M85" s="202"/>
      <c r="N85" s="203"/>
    </row>
    <row r="86" spans="1:14" ht="15.75">
      <c r="A86" s="195">
        <f t="shared" si="3"/>
        <v>77</v>
      </c>
      <c r="B86" s="196" t="s">
        <v>175</v>
      </c>
      <c r="C86" s="197" t="s">
        <v>22</v>
      </c>
      <c r="D86" s="196" t="s">
        <v>346</v>
      </c>
      <c r="E86" s="198">
        <v>1547</v>
      </c>
      <c r="F86" s="199">
        <v>14.773849999999999</v>
      </c>
      <c r="G86" s="200">
        <f t="shared" si="2"/>
        <v>2.255142037376338E-3</v>
      </c>
      <c r="J86" s="201"/>
      <c r="M86" s="202"/>
      <c r="N86" s="203"/>
    </row>
    <row r="87" spans="1:14" ht="15.75">
      <c r="A87" s="195">
        <f t="shared" si="3"/>
        <v>78</v>
      </c>
      <c r="B87" s="196" t="s">
        <v>124</v>
      </c>
      <c r="C87" s="197" t="s">
        <v>339</v>
      </c>
      <c r="D87" s="196" t="s">
        <v>353</v>
      </c>
      <c r="E87" s="198">
        <v>3889</v>
      </c>
      <c r="F87" s="199">
        <v>14.7101425</v>
      </c>
      <c r="G87" s="200">
        <f t="shared" si="2"/>
        <v>2.2454174590608583E-3</v>
      </c>
      <c r="J87" s="201"/>
      <c r="M87" s="202"/>
      <c r="N87" s="203"/>
    </row>
    <row r="88" spans="1:14" ht="15.75">
      <c r="A88" s="195">
        <f t="shared" si="3"/>
        <v>79</v>
      </c>
      <c r="B88" s="196" t="s">
        <v>170</v>
      </c>
      <c r="C88" s="197" t="s">
        <v>379</v>
      </c>
      <c r="D88" s="196" t="s">
        <v>556</v>
      </c>
      <c r="E88" s="198">
        <v>4428</v>
      </c>
      <c r="F88" s="199">
        <v>14.490629999999999</v>
      </c>
      <c r="G88" s="200">
        <f t="shared" si="2"/>
        <v>2.2119101561926435E-3</v>
      </c>
      <c r="J88" s="201"/>
      <c r="M88" s="202"/>
      <c r="N88" s="203"/>
    </row>
    <row r="89" spans="1:14" ht="15.75">
      <c r="A89" s="195">
        <f t="shared" si="3"/>
        <v>80</v>
      </c>
      <c r="B89" s="196" t="s">
        <v>159</v>
      </c>
      <c r="C89" s="197" t="s">
        <v>374</v>
      </c>
      <c r="D89" s="196" t="s">
        <v>392</v>
      </c>
      <c r="E89" s="198">
        <v>11574</v>
      </c>
      <c r="F89" s="199">
        <v>14.479074000000001</v>
      </c>
      <c r="G89" s="200">
        <f t="shared" si="2"/>
        <v>2.2101462001903882E-3</v>
      </c>
      <c r="J89" s="201"/>
      <c r="M89" s="202"/>
      <c r="N89" s="203"/>
    </row>
    <row r="90" spans="1:14" ht="15.75">
      <c r="A90" s="195">
        <f t="shared" si="3"/>
        <v>81</v>
      </c>
      <c r="B90" s="196" t="s">
        <v>125</v>
      </c>
      <c r="C90" s="197" t="s">
        <v>341</v>
      </c>
      <c r="D90" s="196" t="s">
        <v>355</v>
      </c>
      <c r="E90" s="198">
        <v>3413</v>
      </c>
      <c r="F90" s="199">
        <v>14.300470000000001</v>
      </c>
      <c r="G90" s="200">
        <f t="shared" si="2"/>
        <v>2.1828833412576415E-3</v>
      </c>
      <c r="J90" s="201"/>
      <c r="M90" s="202"/>
      <c r="N90" s="203"/>
    </row>
    <row r="91" spans="1:14" ht="15.75">
      <c r="A91" s="195">
        <f t="shared" si="3"/>
        <v>82</v>
      </c>
      <c r="B91" s="196" t="s">
        <v>176</v>
      </c>
      <c r="C91" s="197" t="s">
        <v>555</v>
      </c>
      <c r="D91" s="196" t="s">
        <v>396</v>
      </c>
      <c r="E91" s="198">
        <v>1366</v>
      </c>
      <c r="F91" s="199">
        <v>13.720787</v>
      </c>
      <c r="G91" s="200">
        <f t="shared" si="2"/>
        <v>2.094398112177041E-3</v>
      </c>
      <c r="J91" s="201"/>
      <c r="M91" s="202"/>
      <c r="N91" s="203"/>
    </row>
    <row r="92" spans="1:14" ht="15.75">
      <c r="A92" s="195">
        <f t="shared" si="3"/>
        <v>83</v>
      </c>
      <c r="B92" s="196" t="s">
        <v>182</v>
      </c>
      <c r="C92" s="197" t="s">
        <v>567</v>
      </c>
      <c r="D92" s="196" t="s">
        <v>568</v>
      </c>
      <c r="E92" s="198">
        <v>6137</v>
      </c>
      <c r="F92" s="199">
        <v>13.2344405</v>
      </c>
      <c r="G92" s="200">
        <f t="shared" si="2"/>
        <v>2.0201601554575093E-3</v>
      </c>
      <c r="J92" s="201"/>
      <c r="M92" s="202"/>
      <c r="N92" s="203"/>
    </row>
    <row r="93" spans="1:14" ht="15.75">
      <c r="A93" s="195">
        <f t="shared" si="3"/>
        <v>84</v>
      </c>
      <c r="B93" s="196" t="s">
        <v>55</v>
      </c>
      <c r="C93" s="197" t="s">
        <v>471</v>
      </c>
      <c r="D93" s="196" t="s">
        <v>346</v>
      </c>
      <c r="E93" s="198">
        <v>6855</v>
      </c>
      <c r="F93" s="199">
        <v>12.79143</v>
      </c>
      <c r="G93" s="200">
        <f t="shared" si="2"/>
        <v>1.9525371863906033E-3</v>
      </c>
      <c r="J93" s="201"/>
      <c r="M93" s="202"/>
      <c r="N93" s="203"/>
    </row>
    <row r="94" spans="1:14" ht="15.75">
      <c r="A94" s="195">
        <f t="shared" si="3"/>
        <v>85</v>
      </c>
      <c r="B94" s="196" t="s">
        <v>171</v>
      </c>
      <c r="C94" s="197" t="s">
        <v>381</v>
      </c>
      <c r="D94" s="196" t="s">
        <v>355</v>
      </c>
      <c r="E94" s="198">
        <v>17682</v>
      </c>
      <c r="F94" s="199">
        <v>12.713357999999999</v>
      </c>
      <c r="G94" s="200">
        <f t="shared" si="2"/>
        <v>1.9406199509278061E-3</v>
      </c>
      <c r="J94" s="201"/>
      <c r="M94" s="202"/>
      <c r="N94" s="203"/>
    </row>
    <row r="95" spans="1:14" ht="15.75">
      <c r="A95" s="195">
        <f t="shared" si="3"/>
        <v>86</v>
      </c>
      <c r="B95" s="196" t="s">
        <v>1207</v>
      </c>
      <c r="C95" s="197" t="s">
        <v>1268</v>
      </c>
      <c r="D95" s="196" t="s">
        <v>343</v>
      </c>
      <c r="E95" s="198">
        <v>10104</v>
      </c>
      <c r="F95" s="199">
        <v>12.650207999999999</v>
      </c>
      <c r="G95" s="200">
        <f t="shared" si="2"/>
        <v>1.9309804717358341E-3</v>
      </c>
      <c r="J95" s="201"/>
      <c r="M95" s="202"/>
      <c r="N95" s="203"/>
    </row>
    <row r="96" spans="1:14" ht="15.75">
      <c r="A96" s="195">
        <f t="shared" si="3"/>
        <v>87</v>
      </c>
      <c r="B96" s="196" t="s">
        <v>181</v>
      </c>
      <c r="C96" s="197" t="s">
        <v>558</v>
      </c>
      <c r="D96" s="196" t="s">
        <v>395</v>
      </c>
      <c r="E96" s="198">
        <v>1210</v>
      </c>
      <c r="F96" s="199">
        <v>12.559799999999999</v>
      </c>
      <c r="G96" s="200">
        <f t="shared" si="2"/>
        <v>1.9171802178199542E-3</v>
      </c>
      <c r="J96" s="201"/>
      <c r="M96" s="202"/>
      <c r="N96" s="203"/>
    </row>
    <row r="97" spans="1:14" ht="15.75">
      <c r="A97" s="195">
        <f t="shared" si="3"/>
        <v>88</v>
      </c>
      <c r="B97" s="196" t="s">
        <v>1109</v>
      </c>
      <c r="C97" s="197" t="s">
        <v>1269</v>
      </c>
      <c r="D97" s="196" t="s">
        <v>343</v>
      </c>
      <c r="E97" s="198">
        <v>5804</v>
      </c>
      <c r="F97" s="199">
        <v>12.385736</v>
      </c>
      <c r="G97" s="200">
        <f t="shared" si="2"/>
        <v>1.8906103634086888E-3</v>
      </c>
      <c r="J97" s="201"/>
      <c r="M97" s="202"/>
      <c r="N97" s="203"/>
    </row>
    <row r="98" spans="1:14" ht="15.75">
      <c r="A98" s="195">
        <f t="shared" si="3"/>
        <v>89</v>
      </c>
      <c r="B98" s="196" t="s">
        <v>920</v>
      </c>
      <c r="C98" s="197" t="s">
        <v>1270</v>
      </c>
      <c r="D98" s="196" t="s">
        <v>346</v>
      </c>
      <c r="E98" s="198">
        <v>1505</v>
      </c>
      <c r="F98" s="199">
        <v>12.19351</v>
      </c>
      <c r="G98" s="200">
        <f t="shared" si="2"/>
        <v>1.8612681856231621E-3</v>
      </c>
      <c r="J98" s="201"/>
      <c r="M98" s="202"/>
      <c r="N98" s="203"/>
    </row>
    <row r="99" spans="1:14" ht="15.75">
      <c r="A99" s="195">
        <f t="shared" si="3"/>
        <v>90</v>
      </c>
      <c r="B99" s="196" t="s">
        <v>1087</v>
      </c>
      <c r="C99" s="197" t="s">
        <v>1271</v>
      </c>
      <c r="D99" s="196" t="s">
        <v>345</v>
      </c>
      <c r="E99" s="198">
        <v>2596</v>
      </c>
      <c r="F99" s="199">
        <v>12.140193999999999</v>
      </c>
      <c r="G99" s="200">
        <f t="shared" si="2"/>
        <v>1.8531298091766192E-3</v>
      </c>
      <c r="J99" s="201"/>
      <c r="M99" s="202"/>
      <c r="N99" s="203"/>
    </row>
    <row r="100" spans="1:14" ht="15.75">
      <c r="A100" s="195">
        <f t="shared" si="3"/>
        <v>91</v>
      </c>
      <c r="B100" s="196" t="s">
        <v>172</v>
      </c>
      <c r="C100" s="197" t="s">
        <v>557</v>
      </c>
      <c r="D100" s="196" t="s">
        <v>344</v>
      </c>
      <c r="E100" s="198">
        <v>4174</v>
      </c>
      <c r="F100" s="199">
        <v>12.094165</v>
      </c>
      <c r="G100" s="200">
        <f t="shared" si="2"/>
        <v>1.8461037507803047E-3</v>
      </c>
      <c r="J100" s="201"/>
      <c r="M100" s="202"/>
      <c r="N100" s="203"/>
    </row>
    <row r="101" spans="1:14" ht="15.75">
      <c r="A101" s="195">
        <f t="shared" si="3"/>
        <v>92</v>
      </c>
      <c r="B101" s="196" t="s">
        <v>180</v>
      </c>
      <c r="C101" s="197" t="s">
        <v>385</v>
      </c>
      <c r="D101" s="196" t="s">
        <v>345</v>
      </c>
      <c r="E101" s="198">
        <v>5676</v>
      </c>
      <c r="F101" s="199">
        <v>12.044472000000001</v>
      </c>
      <c r="G101" s="200">
        <f t="shared" si="2"/>
        <v>1.8385184041534374E-3</v>
      </c>
      <c r="J101" s="201"/>
      <c r="M101" s="202"/>
      <c r="N101" s="203"/>
    </row>
    <row r="102" spans="1:14" ht="15.75">
      <c r="A102" s="195">
        <f t="shared" si="3"/>
        <v>93</v>
      </c>
      <c r="B102" s="196" t="s">
        <v>1060</v>
      </c>
      <c r="C102" s="197" t="s">
        <v>1272</v>
      </c>
      <c r="D102" s="196" t="s">
        <v>345</v>
      </c>
      <c r="E102" s="198">
        <v>2220</v>
      </c>
      <c r="F102" s="199">
        <v>11.886990000000001</v>
      </c>
      <c r="G102" s="200">
        <f t="shared" si="2"/>
        <v>1.8144796953314243E-3</v>
      </c>
      <c r="J102" s="201"/>
      <c r="M102" s="202"/>
      <c r="N102" s="203"/>
    </row>
    <row r="103" spans="1:14" ht="15.75">
      <c r="A103" s="195">
        <f t="shared" si="3"/>
        <v>94</v>
      </c>
      <c r="B103" s="196" t="s">
        <v>174</v>
      </c>
      <c r="C103" s="197" t="s">
        <v>382</v>
      </c>
      <c r="D103" s="196" t="s">
        <v>347</v>
      </c>
      <c r="E103" s="198">
        <v>417</v>
      </c>
      <c r="F103" s="199">
        <v>11.7258315</v>
      </c>
      <c r="G103" s="200">
        <f t="shared" si="2"/>
        <v>1.7898797902267619E-3</v>
      </c>
      <c r="J103" s="201"/>
      <c r="M103" s="202"/>
      <c r="N103" s="203"/>
    </row>
    <row r="104" spans="1:14" ht="15.75">
      <c r="A104" s="195">
        <f t="shared" si="3"/>
        <v>95</v>
      </c>
      <c r="B104" s="196" t="s">
        <v>948</v>
      </c>
      <c r="C104" s="197" t="s">
        <v>1273</v>
      </c>
      <c r="D104" s="196" t="s">
        <v>344</v>
      </c>
      <c r="E104" s="198">
        <v>3612</v>
      </c>
      <c r="F104" s="199">
        <v>11.558400000000001</v>
      </c>
      <c r="G104" s="200">
        <f t="shared" si="2"/>
        <v>1.764322348257947E-3</v>
      </c>
      <c r="J104" s="201"/>
      <c r="M104" s="202"/>
      <c r="N104" s="203"/>
    </row>
    <row r="105" spans="1:14" ht="15.75">
      <c r="A105" s="195">
        <f t="shared" si="3"/>
        <v>96</v>
      </c>
      <c r="B105" s="196" t="s">
        <v>263</v>
      </c>
      <c r="C105" s="197" t="s">
        <v>406</v>
      </c>
      <c r="D105" s="196" t="s">
        <v>355</v>
      </c>
      <c r="E105" s="198">
        <v>42294</v>
      </c>
      <c r="F105" s="199">
        <v>11.440526999999999</v>
      </c>
      <c r="G105" s="200">
        <f t="shared" si="2"/>
        <v>1.7463297222754398E-3</v>
      </c>
      <c r="J105" s="201"/>
      <c r="M105" s="202"/>
      <c r="N105" s="203"/>
    </row>
    <row r="106" spans="1:14" ht="15.75">
      <c r="A106" s="195">
        <f t="shared" si="3"/>
        <v>97</v>
      </c>
      <c r="B106" s="196" t="s">
        <v>127</v>
      </c>
      <c r="C106" s="197" t="s">
        <v>342</v>
      </c>
      <c r="D106" s="196" t="s">
        <v>357</v>
      </c>
      <c r="E106" s="198">
        <v>2245</v>
      </c>
      <c r="F106" s="199">
        <v>11.321535000000001</v>
      </c>
      <c r="G106" s="200">
        <f t="shared" si="2"/>
        <v>1.7281662874692463E-3</v>
      </c>
      <c r="J106" s="201"/>
      <c r="M106" s="202"/>
      <c r="N106" s="203"/>
    </row>
    <row r="107" spans="1:14" ht="15.75">
      <c r="A107" s="195">
        <f t="shared" si="3"/>
        <v>98</v>
      </c>
      <c r="B107" s="196" t="s">
        <v>1145</v>
      </c>
      <c r="C107" s="197" t="s">
        <v>1274</v>
      </c>
      <c r="D107" s="196" t="s">
        <v>353</v>
      </c>
      <c r="E107" s="198">
        <v>1945</v>
      </c>
      <c r="F107" s="199">
        <v>11.1536025</v>
      </c>
      <c r="G107" s="200">
        <f t="shared" si="2"/>
        <v>1.7025323707723999E-3</v>
      </c>
      <c r="J107" s="201"/>
      <c r="M107" s="202"/>
      <c r="N107" s="203"/>
    </row>
    <row r="108" spans="1:14" ht="15.75">
      <c r="A108" s="195">
        <f t="shared" si="3"/>
        <v>99</v>
      </c>
      <c r="B108" s="196" t="s">
        <v>1118</v>
      </c>
      <c r="C108" s="197" t="s">
        <v>1275</v>
      </c>
      <c r="D108" s="196" t="s">
        <v>392</v>
      </c>
      <c r="E108" s="198">
        <v>5583</v>
      </c>
      <c r="F108" s="199">
        <v>10.992927</v>
      </c>
      <c r="G108" s="200">
        <f t="shared" si="2"/>
        <v>1.6780061928007499E-3</v>
      </c>
      <c r="J108" s="201"/>
      <c r="M108" s="202"/>
      <c r="N108" s="203"/>
    </row>
    <row r="109" spans="1:14" ht="15.75">
      <c r="A109" s="195">
        <f t="shared" si="3"/>
        <v>100</v>
      </c>
      <c r="B109" s="196" t="s">
        <v>1050</v>
      </c>
      <c r="C109" s="197" t="s">
        <v>1276</v>
      </c>
      <c r="D109" s="196" t="s">
        <v>346</v>
      </c>
      <c r="E109" s="198">
        <v>4279</v>
      </c>
      <c r="F109" s="199">
        <v>10.770243000000001</v>
      </c>
      <c r="G109" s="200">
        <f t="shared" si="2"/>
        <v>1.6440147789545886E-3</v>
      </c>
      <c r="J109" s="201"/>
      <c r="M109" s="202"/>
      <c r="N109" s="203"/>
    </row>
    <row r="110" spans="1:14" ht="15.75">
      <c r="A110" s="195">
        <f t="shared" si="3"/>
        <v>101</v>
      </c>
      <c r="B110" s="196" t="s">
        <v>178</v>
      </c>
      <c r="C110" s="197" t="s">
        <v>565</v>
      </c>
      <c r="D110" s="196" t="s">
        <v>358</v>
      </c>
      <c r="E110" s="198">
        <v>7564</v>
      </c>
      <c r="F110" s="199">
        <v>10.634983999999999</v>
      </c>
      <c r="G110" s="200">
        <f t="shared" si="2"/>
        <v>1.6233682814719764E-3</v>
      </c>
      <c r="J110" s="201"/>
      <c r="M110" s="202"/>
      <c r="N110" s="203"/>
    </row>
    <row r="111" spans="1:14" ht="15.75">
      <c r="A111" s="195">
        <f t="shared" si="3"/>
        <v>102</v>
      </c>
      <c r="B111" s="196" t="s">
        <v>173</v>
      </c>
      <c r="C111" s="197" t="s">
        <v>383</v>
      </c>
      <c r="D111" s="196" t="s">
        <v>352</v>
      </c>
      <c r="E111" s="198">
        <v>14771</v>
      </c>
      <c r="F111" s="199">
        <v>10.472638999999999</v>
      </c>
      <c r="G111" s="200">
        <f t="shared" si="2"/>
        <v>1.5985872640623057E-3</v>
      </c>
      <c r="J111" s="201"/>
      <c r="M111" s="202"/>
      <c r="N111" s="203"/>
    </row>
    <row r="112" spans="1:14" ht="15.75">
      <c r="A112" s="195">
        <f t="shared" si="3"/>
        <v>103</v>
      </c>
      <c r="B112" s="196" t="s">
        <v>1223</v>
      </c>
      <c r="C112" s="197" t="s">
        <v>1277</v>
      </c>
      <c r="D112" s="196" t="s">
        <v>343</v>
      </c>
      <c r="E112" s="198">
        <v>1679</v>
      </c>
      <c r="F112" s="199">
        <v>10.302344</v>
      </c>
      <c r="G112" s="200">
        <f t="shared" si="2"/>
        <v>1.5725927255192042E-3</v>
      </c>
      <c r="J112" s="201"/>
      <c r="M112" s="202"/>
      <c r="N112" s="203"/>
    </row>
    <row r="113" spans="1:14" ht="15.75">
      <c r="A113" s="195">
        <f t="shared" si="3"/>
        <v>104</v>
      </c>
      <c r="B113" s="196" t="s">
        <v>177</v>
      </c>
      <c r="C113" s="197" t="s">
        <v>552</v>
      </c>
      <c r="D113" s="196" t="s">
        <v>346</v>
      </c>
      <c r="E113" s="198">
        <v>2840</v>
      </c>
      <c r="F113" s="199">
        <v>10.243880000000001</v>
      </c>
      <c r="G113" s="200">
        <f t="shared" si="2"/>
        <v>1.5636685368972019E-3</v>
      </c>
      <c r="J113" s="201"/>
      <c r="M113" s="202"/>
      <c r="N113" s="203"/>
    </row>
    <row r="114" spans="1:14" ht="15.75">
      <c r="A114" s="195">
        <f t="shared" si="3"/>
        <v>105</v>
      </c>
      <c r="B114" s="196" t="s">
        <v>184</v>
      </c>
      <c r="C114" s="197" t="s">
        <v>386</v>
      </c>
      <c r="D114" s="196" t="s">
        <v>351</v>
      </c>
      <c r="E114" s="198">
        <v>16725</v>
      </c>
      <c r="F114" s="199">
        <v>10.2106125</v>
      </c>
      <c r="G114" s="200">
        <f t="shared" si="2"/>
        <v>1.5585904470473374E-3</v>
      </c>
      <c r="J114" s="201"/>
      <c r="M114" s="202"/>
      <c r="N114" s="203"/>
    </row>
    <row r="115" spans="1:14" ht="15.75">
      <c r="A115" s="195">
        <f t="shared" si="3"/>
        <v>106</v>
      </c>
      <c r="B115" s="196" t="s">
        <v>943</v>
      </c>
      <c r="C115" s="197" t="s">
        <v>1278</v>
      </c>
      <c r="D115" s="196" t="s">
        <v>353</v>
      </c>
      <c r="E115" s="198">
        <v>1301</v>
      </c>
      <c r="F115" s="199">
        <v>9.8954059999999995</v>
      </c>
      <c r="G115" s="200">
        <f t="shared" si="2"/>
        <v>1.510476013192637E-3</v>
      </c>
      <c r="J115" s="201"/>
      <c r="M115" s="202"/>
      <c r="N115" s="203"/>
    </row>
    <row r="116" spans="1:14" ht="15.75">
      <c r="A116" s="195">
        <f t="shared" si="3"/>
        <v>107</v>
      </c>
      <c r="B116" s="196" t="s">
        <v>1193</v>
      </c>
      <c r="C116" s="197" t="s">
        <v>1279</v>
      </c>
      <c r="D116" s="196" t="s">
        <v>353</v>
      </c>
      <c r="E116" s="198">
        <v>1075</v>
      </c>
      <c r="F116" s="199">
        <v>9.8604374999999997</v>
      </c>
      <c r="G116" s="200">
        <f t="shared" si="2"/>
        <v>1.5051382756134689E-3</v>
      </c>
      <c r="J116" s="201"/>
      <c r="M116" s="202"/>
      <c r="N116" s="203"/>
    </row>
    <row r="117" spans="1:14" ht="15.75">
      <c r="A117" s="195">
        <f t="shared" si="3"/>
        <v>108</v>
      </c>
      <c r="B117" s="196" t="s">
        <v>1182</v>
      </c>
      <c r="C117" s="197" t="s">
        <v>1280</v>
      </c>
      <c r="D117" s="196" t="s">
        <v>356</v>
      </c>
      <c r="E117" s="198">
        <v>219</v>
      </c>
      <c r="F117" s="199">
        <v>9.5430344999999992</v>
      </c>
      <c r="G117" s="200">
        <f t="shared" si="2"/>
        <v>1.4566885588443556E-3</v>
      </c>
      <c r="J117" s="201"/>
      <c r="M117" s="202"/>
      <c r="N117" s="203"/>
    </row>
    <row r="118" spans="1:14" ht="15.75">
      <c r="A118" s="195">
        <f t="shared" si="3"/>
        <v>109</v>
      </c>
      <c r="B118" s="196" t="s">
        <v>183</v>
      </c>
      <c r="C118" s="197" t="s">
        <v>570</v>
      </c>
      <c r="D118" s="196" t="s">
        <v>397</v>
      </c>
      <c r="E118" s="198">
        <v>8207</v>
      </c>
      <c r="F118" s="199">
        <v>9.5037059999999993</v>
      </c>
      <c r="G118" s="200">
        <f t="shared" si="2"/>
        <v>1.4506852926938968E-3</v>
      </c>
      <c r="J118" s="201"/>
      <c r="M118" s="202"/>
      <c r="N118" s="203"/>
    </row>
    <row r="119" spans="1:14" ht="15.75">
      <c r="A119" s="195">
        <f t="shared" si="3"/>
        <v>110</v>
      </c>
      <c r="B119" s="196" t="s">
        <v>435</v>
      </c>
      <c r="C119" s="197" t="s">
        <v>485</v>
      </c>
      <c r="D119" s="196" t="s">
        <v>391</v>
      </c>
      <c r="E119" s="198">
        <v>2285</v>
      </c>
      <c r="F119" s="199">
        <v>9.3924924999999995</v>
      </c>
      <c r="G119" s="200">
        <f t="shared" si="2"/>
        <v>1.4337092005463692E-3</v>
      </c>
      <c r="J119" s="201"/>
      <c r="M119" s="202"/>
      <c r="N119" s="203"/>
    </row>
    <row r="120" spans="1:14" ht="15.75">
      <c r="A120" s="195">
        <f t="shared" si="3"/>
        <v>111</v>
      </c>
      <c r="B120" s="196" t="s">
        <v>48</v>
      </c>
      <c r="C120" s="197" t="s">
        <v>2</v>
      </c>
      <c r="D120" s="196" t="s">
        <v>556</v>
      </c>
      <c r="E120" s="198">
        <v>3870</v>
      </c>
      <c r="F120" s="199">
        <v>9.3344400000000007</v>
      </c>
      <c r="G120" s="200">
        <f t="shared" si="2"/>
        <v>1.4248478249993867E-3</v>
      </c>
      <c r="J120" s="201"/>
      <c r="M120" s="202"/>
      <c r="N120" s="203"/>
    </row>
    <row r="121" spans="1:14" ht="15.75">
      <c r="A121" s="195">
        <f t="shared" si="3"/>
        <v>112</v>
      </c>
      <c r="B121" s="196" t="s">
        <v>1227</v>
      </c>
      <c r="C121" s="197" t="s">
        <v>1281</v>
      </c>
      <c r="D121" s="196" t="s">
        <v>359</v>
      </c>
      <c r="E121" s="198">
        <v>34073</v>
      </c>
      <c r="F121" s="199">
        <v>9.2678560000000001</v>
      </c>
      <c r="G121" s="200">
        <f t="shared" si="2"/>
        <v>1.4146841657354395E-3</v>
      </c>
      <c r="J121" s="201"/>
      <c r="M121" s="202"/>
      <c r="N121" s="203"/>
    </row>
    <row r="122" spans="1:14" ht="15.75">
      <c r="A122" s="195">
        <f t="shared" si="3"/>
        <v>113</v>
      </c>
      <c r="B122" s="196" t="s">
        <v>1111</v>
      </c>
      <c r="C122" s="197" t="s">
        <v>1282</v>
      </c>
      <c r="D122" s="196" t="s">
        <v>346</v>
      </c>
      <c r="E122" s="198">
        <v>3665</v>
      </c>
      <c r="F122" s="199">
        <v>8.8986199999999993</v>
      </c>
      <c r="G122" s="200">
        <f t="shared" si="2"/>
        <v>1.3583224438205228E-3</v>
      </c>
      <c r="J122" s="201"/>
      <c r="M122" s="202"/>
      <c r="N122" s="203"/>
    </row>
    <row r="123" spans="1:14" ht="15.75">
      <c r="A123" s="195">
        <f t="shared" si="3"/>
        <v>114</v>
      </c>
      <c r="B123" s="196" t="s">
        <v>179</v>
      </c>
      <c r="C123" s="197" t="s">
        <v>1283</v>
      </c>
      <c r="D123" s="196" t="s">
        <v>357</v>
      </c>
      <c r="E123" s="198">
        <v>9431</v>
      </c>
      <c r="F123" s="199">
        <v>8.5586324999999999</v>
      </c>
      <c r="G123" s="200">
        <f t="shared" si="2"/>
        <v>1.3064253348453751E-3</v>
      </c>
      <c r="J123" s="201"/>
      <c r="M123" s="202"/>
      <c r="N123" s="203"/>
    </row>
    <row r="124" spans="1:14" ht="15.75">
      <c r="A124" s="195">
        <f t="shared" si="3"/>
        <v>115</v>
      </c>
      <c r="B124" s="196" t="s">
        <v>1063</v>
      </c>
      <c r="C124" s="197" t="s">
        <v>1284</v>
      </c>
      <c r="D124" s="196" t="s">
        <v>353</v>
      </c>
      <c r="E124" s="198">
        <v>1721</v>
      </c>
      <c r="F124" s="199">
        <v>8.5370205000000006</v>
      </c>
      <c r="G124" s="200">
        <f t="shared" si="2"/>
        <v>1.303126389092455E-3</v>
      </c>
      <c r="J124" s="201"/>
      <c r="M124" s="202"/>
      <c r="N124" s="203"/>
    </row>
    <row r="125" spans="1:14" ht="15.75">
      <c r="A125" s="195">
        <f t="shared" si="3"/>
        <v>116</v>
      </c>
      <c r="B125" s="196" t="s">
        <v>196</v>
      </c>
      <c r="C125" s="197" t="s">
        <v>574</v>
      </c>
      <c r="D125" s="196" t="s">
        <v>345</v>
      </c>
      <c r="E125" s="198">
        <v>3090</v>
      </c>
      <c r="F125" s="199">
        <v>8.4959550000000004</v>
      </c>
      <c r="G125" s="200">
        <f t="shared" si="2"/>
        <v>1.2968579800226542E-3</v>
      </c>
      <c r="J125" s="201"/>
      <c r="M125" s="202"/>
      <c r="N125" s="203"/>
    </row>
    <row r="126" spans="1:14" ht="15.75">
      <c r="A126" s="195">
        <f t="shared" si="3"/>
        <v>117</v>
      </c>
      <c r="B126" s="196" t="s">
        <v>1190</v>
      </c>
      <c r="C126" s="197" t="s">
        <v>1285</v>
      </c>
      <c r="D126" s="196" t="s">
        <v>345</v>
      </c>
      <c r="E126" s="198">
        <v>33538</v>
      </c>
      <c r="F126" s="199">
        <v>8.3844999999999992</v>
      </c>
      <c r="G126" s="200">
        <f t="shared" si="2"/>
        <v>1.2798450243086202E-3</v>
      </c>
      <c r="J126" s="201"/>
      <c r="M126" s="202"/>
      <c r="N126" s="203"/>
    </row>
    <row r="127" spans="1:14" ht="15.75">
      <c r="A127" s="195">
        <f t="shared" si="3"/>
        <v>118</v>
      </c>
      <c r="B127" s="196" t="s">
        <v>1197</v>
      </c>
      <c r="C127" s="197" t="s">
        <v>1286</v>
      </c>
      <c r="D127" s="196" t="s">
        <v>346</v>
      </c>
      <c r="E127" s="198">
        <v>1699</v>
      </c>
      <c r="F127" s="199">
        <v>8.1900294999999996</v>
      </c>
      <c r="G127" s="200">
        <f t="shared" si="2"/>
        <v>1.2501602366886298E-3</v>
      </c>
      <c r="J127" s="201"/>
      <c r="M127" s="202"/>
      <c r="N127" s="203"/>
    </row>
    <row r="128" spans="1:14" ht="15.75">
      <c r="A128" s="195">
        <f t="shared" si="3"/>
        <v>119</v>
      </c>
      <c r="B128" s="196" t="s">
        <v>414</v>
      </c>
      <c r="C128" s="197" t="s">
        <v>474</v>
      </c>
      <c r="D128" s="196" t="s">
        <v>346</v>
      </c>
      <c r="E128" s="198">
        <v>833</v>
      </c>
      <c r="F128" s="199">
        <v>8.0484460000000002</v>
      </c>
      <c r="G128" s="200">
        <f t="shared" si="2"/>
        <v>1.2285483411672274E-3</v>
      </c>
      <c r="J128" s="201"/>
      <c r="M128" s="202"/>
      <c r="N128" s="203"/>
    </row>
    <row r="129" spans="1:14" ht="15.75">
      <c r="A129" s="195">
        <f t="shared" si="3"/>
        <v>120</v>
      </c>
      <c r="B129" s="196" t="s">
        <v>433</v>
      </c>
      <c r="C129" s="197" t="s">
        <v>492</v>
      </c>
      <c r="D129" s="196" t="s">
        <v>356</v>
      </c>
      <c r="E129" s="198">
        <v>3259</v>
      </c>
      <c r="F129" s="199">
        <v>7.9226289999999997</v>
      </c>
      <c r="G129" s="200">
        <f t="shared" si="2"/>
        <v>1.2093431099162953E-3</v>
      </c>
      <c r="J129" s="201"/>
      <c r="M129" s="202"/>
      <c r="N129" s="203"/>
    </row>
    <row r="130" spans="1:14" ht="15.75">
      <c r="A130" s="195">
        <f t="shared" si="3"/>
        <v>121</v>
      </c>
      <c r="B130" s="196" t="s">
        <v>452</v>
      </c>
      <c r="C130" s="197" t="s">
        <v>487</v>
      </c>
      <c r="D130" s="196" t="s">
        <v>343</v>
      </c>
      <c r="E130" s="198">
        <v>737</v>
      </c>
      <c r="F130" s="199">
        <v>7.7149159999999997</v>
      </c>
      <c r="G130" s="200">
        <f t="shared" si="2"/>
        <v>1.1776369319051777E-3</v>
      </c>
      <c r="J130" s="201"/>
      <c r="M130" s="202"/>
      <c r="N130" s="203"/>
    </row>
    <row r="131" spans="1:14" ht="15.75">
      <c r="A131" s="195">
        <f t="shared" si="3"/>
        <v>122</v>
      </c>
      <c r="B131" s="196" t="s">
        <v>890</v>
      </c>
      <c r="C131" s="197" t="s">
        <v>1287</v>
      </c>
      <c r="D131" s="196" t="s">
        <v>357</v>
      </c>
      <c r="E131" s="198">
        <v>1336</v>
      </c>
      <c r="F131" s="199">
        <v>7.6706440000000002</v>
      </c>
      <c r="G131" s="200">
        <f t="shared" si="2"/>
        <v>1.1708790693115596E-3</v>
      </c>
      <c r="J131" s="201"/>
      <c r="M131" s="202"/>
      <c r="N131" s="203"/>
    </row>
    <row r="132" spans="1:14" ht="15.75">
      <c r="A132" s="195">
        <f t="shared" si="3"/>
        <v>123</v>
      </c>
      <c r="B132" s="196" t="s">
        <v>187</v>
      </c>
      <c r="C132" s="197" t="s">
        <v>573</v>
      </c>
      <c r="D132" s="196" t="s">
        <v>345</v>
      </c>
      <c r="E132" s="198">
        <v>8658</v>
      </c>
      <c r="F132" s="199">
        <v>7.6147109999999998</v>
      </c>
      <c r="G132" s="200">
        <f t="shared" si="2"/>
        <v>1.1623412230780748E-3</v>
      </c>
      <c r="J132" s="201"/>
      <c r="M132" s="202"/>
      <c r="N132" s="203"/>
    </row>
    <row r="133" spans="1:14" ht="15.75">
      <c r="A133" s="195">
        <f t="shared" si="3"/>
        <v>124</v>
      </c>
      <c r="B133" s="196" t="s">
        <v>189</v>
      </c>
      <c r="C133" s="197" t="s">
        <v>562</v>
      </c>
      <c r="D133" s="196" t="s">
        <v>350</v>
      </c>
      <c r="E133" s="198">
        <v>32885</v>
      </c>
      <c r="F133" s="199">
        <v>7.3169124999999999</v>
      </c>
      <c r="G133" s="200">
        <f t="shared" si="2"/>
        <v>1.1168840188951693E-3</v>
      </c>
      <c r="J133" s="201"/>
      <c r="M133" s="202"/>
      <c r="N133" s="203"/>
    </row>
    <row r="134" spans="1:14" ht="15.75">
      <c r="A134" s="195">
        <f t="shared" si="3"/>
        <v>125</v>
      </c>
      <c r="B134" s="196" t="s">
        <v>185</v>
      </c>
      <c r="C134" s="197" t="s">
        <v>569</v>
      </c>
      <c r="D134" s="196" t="s">
        <v>393</v>
      </c>
      <c r="E134" s="198">
        <v>3401</v>
      </c>
      <c r="F134" s="199">
        <v>7.2764395000000004</v>
      </c>
      <c r="G134" s="200">
        <f t="shared" si="2"/>
        <v>1.1107060514947468E-3</v>
      </c>
      <c r="J134" s="201"/>
      <c r="M134" s="202"/>
      <c r="N134" s="203"/>
    </row>
    <row r="135" spans="1:14" ht="15.75">
      <c r="A135" s="195">
        <f t="shared" si="3"/>
        <v>126</v>
      </c>
      <c r="B135" s="196" t="s">
        <v>1064</v>
      </c>
      <c r="C135" s="197" t="s">
        <v>1288</v>
      </c>
      <c r="D135" s="196" t="s">
        <v>345</v>
      </c>
      <c r="E135" s="198">
        <v>572</v>
      </c>
      <c r="F135" s="199">
        <v>7.2203559999999998</v>
      </c>
      <c r="G135" s="200">
        <f t="shared" si="2"/>
        <v>1.1021452323140188E-3</v>
      </c>
      <c r="J135" s="201"/>
      <c r="M135" s="202"/>
      <c r="N135" s="203"/>
    </row>
    <row r="136" spans="1:14" ht="15.75">
      <c r="A136" s="195">
        <f t="shared" si="3"/>
        <v>127</v>
      </c>
      <c r="B136" s="196" t="s">
        <v>51</v>
      </c>
      <c r="C136" s="197" t="s">
        <v>1289</v>
      </c>
      <c r="D136" s="196" t="s">
        <v>343</v>
      </c>
      <c r="E136" s="198">
        <v>1479</v>
      </c>
      <c r="F136" s="199">
        <v>7.1213850000000001</v>
      </c>
      <c r="G136" s="200">
        <f t="shared" si="2"/>
        <v>1.0870378863898913E-3</v>
      </c>
      <c r="J136" s="201"/>
      <c r="M136" s="202"/>
      <c r="N136" s="203"/>
    </row>
    <row r="137" spans="1:14" ht="15.75">
      <c r="A137" s="195">
        <f t="shared" si="3"/>
        <v>128</v>
      </c>
      <c r="B137" s="196" t="s">
        <v>1120</v>
      </c>
      <c r="C137" s="197" t="s">
        <v>1290</v>
      </c>
      <c r="D137" s="196" t="s">
        <v>392</v>
      </c>
      <c r="E137" s="198">
        <v>62</v>
      </c>
      <c r="F137" s="199">
        <v>7.0852050000000002</v>
      </c>
      <c r="G137" s="200">
        <f t="shared" si="2"/>
        <v>1.0815152204015216E-3</v>
      </c>
      <c r="J137" s="201"/>
      <c r="M137" s="202"/>
      <c r="N137" s="203"/>
    </row>
    <row r="138" spans="1:14" ht="15.75">
      <c r="A138" s="195">
        <f t="shared" si="3"/>
        <v>129</v>
      </c>
      <c r="B138" s="196" t="s">
        <v>191</v>
      </c>
      <c r="C138" s="197" t="s">
        <v>566</v>
      </c>
      <c r="D138" s="196" t="s">
        <v>347</v>
      </c>
      <c r="E138" s="198">
        <v>1851</v>
      </c>
      <c r="F138" s="199">
        <v>7.0106624999999996</v>
      </c>
      <c r="G138" s="200">
        <f t="shared" si="2"/>
        <v>1.0701367425287175E-3</v>
      </c>
      <c r="J138" s="201"/>
      <c r="M138" s="202"/>
      <c r="N138" s="203"/>
    </row>
    <row r="139" spans="1:14" ht="15.75">
      <c r="A139" s="195">
        <f t="shared" si="3"/>
        <v>130</v>
      </c>
      <c r="B139" s="196" t="s">
        <v>197</v>
      </c>
      <c r="C139" s="197" t="s">
        <v>399</v>
      </c>
      <c r="D139" s="196" t="s">
        <v>345</v>
      </c>
      <c r="E139" s="198">
        <v>5043</v>
      </c>
      <c r="F139" s="199">
        <v>6.9643829999999998</v>
      </c>
      <c r="G139" s="200">
        <f t="shared" ref="G139:G202" si="4">+F139/$F$529</f>
        <v>1.063072446768387E-3</v>
      </c>
      <c r="J139" s="201"/>
      <c r="M139" s="202"/>
      <c r="N139" s="203"/>
    </row>
    <row r="140" spans="1:14" ht="15.75">
      <c r="A140" s="195">
        <f t="shared" ref="A140:A203" si="5">+A139+1</f>
        <v>131</v>
      </c>
      <c r="B140" s="196" t="s">
        <v>977</v>
      </c>
      <c r="C140" s="197" t="s">
        <v>1291</v>
      </c>
      <c r="D140" s="196" t="s">
        <v>350</v>
      </c>
      <c r="E140" s="198">
        <v>248</v>
      </c>
      <c r="F140" s="199">
        <v>6.8712119999999999</v>
      </c>
      <c r="G140" s="200">
        <f t="shared" si="4"/>
        <v>1.0488504370170771E-3</v>
      </c>
      <c r="J140" s="201"/>
      <c r="M140" s="202"/>
      <c r="N140" s="203"/>
    </row>
    <row r="141" spans="1:14" ht="15.75">
      <c r="A141" s="195">
        <f t="shared" si="5"/>
        <v>132</v>
      </c>
      <c r="B141" s="196" t="s">
        <v>188</v>
      </c>
      <c r="C141" s="197" t="s">
        <v>1292</v>
      </c>
      <c r="D141" s="196" t="s">
        <v>398</v>
      </c>
      <c r="E141" s="198">
        <v>12718</v>
      </c>
      <c r="F141" s="199">
        <v>6.8677200000000003</v>
      </c>
      <c r="G141" s="200">
        <f t="shared" si="4"/>
        <v>1.0483174035833738E-3</v>
      </c>
      <c r="J141" s="201"/>
      <c r="M141" s="202"/>
      <c r="N141" s="203"/>
    </row>
    <row r="142" spans="1:14" ht="15.75">
      <c r="A142" s="195">
        <f t="shared" si="5"/>
        <v>133</v>
      </c>
      <c r="B142" s="196" t="s">
        <v>1150</v>
      </c>
      <c r="C142" s="197" t="s">
        <v>1293</v>
      </c>
      <c r="D142" s="196" t="s">
        <v>357</v>
      </c>
      <c r="E142" s="198">
        <v>9277</v>
      </c>
      <c r="F142" s="199">
        <v>6.8603414999999996</v>
      </c>
      <c r="G142" s="200">
        <f t="shared" si="4"/>
        <v>1.0471911185917985E-3</v>
      </c>
      <c r="J142" s="201"/>
      <c r="M142" s="202"/>
      <c r="N142" s="203"/>
    </row>
    <row r="143" spans="1:14" ht="15.75">
      <c r="A143" s="195">
        <f t="shared" si="5"/>
        <v>134</v>
      </c>
      <c r="B143" s="196" t="s">
        <v>190</v>
      </c>
      <c r="C143" s="197" t="s">
        <v>572</v>
      </c>
      <c r="D143" s="196" t="s">
        <v>355</v>
      </c>
      <c r="E143" s="198">
        <v>4187</v>
      </c>
      <c r="F143" s="199">
        <v>6.8478384999999999</v>
      </c>
      <c r="G143" s="200">
        <f t="shared" si="4"/>
        <v>1.0452826085627057E-3</v>
      </c>
      <c r="J143" s="201"/>
      <c r="M143" s="202"/>
      <c r="N143" s="203"/>
    </row>
    <row r="144" spans="1:14" ht="15.75">
      <c r="A144" s="195">
        <f t="shared" si="5"/>
        <v>135</v>
      </c>
      <c r="B144" s="196" t="s">
        <v>1037</v>
      </c>
      <c r="C144" s="197" t="s">
        <v>1294</v>
      </c>
      <c r="D144" s="196" t="s">
        <v>548</v>
      </c>
      <c r="E144" s="198">
        <v>5905</v>
      </c>
      <c r="F144" s="199">
        <v>6.7759875000000003</v>
      </c>
      <c r="G144" s="200">
        <f t="shared" si="4"/>
        <v>1.0343149724673394E-3</v>
      </c>
      <c r="J144" s="201"/>
      <c r="M144" s="202"/>
      <c r="N144" s="203"/>
    </row>
    <row r="145" spans="1:14" ht="15.75">
      <c r="A145" s="195">
        <f t="shared" si="5"/>
        <v>136</v>
      </c>
      <c r="B145" s="196" t="s">
        <v>1097</v>
      </c>
      <c r="C145" s="197" t="s">
        <v>1295</v>
      </c>
      <c r="D145" s="196" t="s">
        <v>345</v>
      </c>
      <c r="E145" s="198">
        <v>4749</v>
      </c>
      <c r="F145" s="199">
        <v>6.6438509999999997</v>
      </c>
      <c r="G145" s="200">
        <f t="shared" si="4"/>
        <v>1.0141451063984555E-3</v>
      </c>
      <c r="J145" s="201"/>
      <c r="M145" s="202"/>
      <c r="N145" s="203"/>
    </row>
    <row r="146" spans="1:14" ht="15.75">
      <c r="A146" s="195">
        <f t="shared" si="5"/>
        <v>137</v>
      </c>
      <c r="B146" s="196" t="s">
        <v>447</v>
      </c>
      <c r="C146" s="197" t="s">
        <v>472</v>
      </c>
      <c r="D146" s="196" t="s">
        <v>346</v>
      </c>
      <c r="E146" s="198">
        <v>596</v>
      </c>
      <c r="F146" s="199">
        <v>6.4317339999999996</v>
      </c>
      <c r="G146" s="200">
        <f t="shared" si="4"/>
        <v>9.8176668347266715E-4</v>
      </c>
      <c r="J146" s="201"/>
      <c r="M146" s="202"/>
      <c r="N146" s="203"/>
    </row>
    <row r="147" spans="1:14" ht="15.75">
      <c r="A147" s="195">
        <f t="shared" si="5"/>
        <v>138</v>
      </c>
      <c r="B147" s="196" t="s">
        <v>1007</v>
      </c>
      <c r="C147" s="197" t="s">
        <v>1296</v>
      </c>
      <c r="D147" s="196" t="s">
        <v>395</v>
      </c>
      <c r="E147" s="198">
        <v>2694</v>
      </c>
      <c r="F147" s="199">
        <v>6.3901680000000001</v>
      </c>
      <c r="G147" s="200">
        <f t="shared" si="4"/>
        <v>9.7542187599691896E-4</v>
      </c>
      <c r="J147" s="201"/>
      <c r="M147" s="202"/>
      <c r="N147" s="203"/>
    </row>
    <row r="148" spans="1:14" ht="15.75">
      <c r="A148" s="195">
        <f t="shared" si="5"/>
        <v>139</v>
      </c>
      <c r="B148" s="196" t="s">
        <v>972</v>
      </c>
      <c r="C148" s="197" t="s">
        <v>1297</v>
      </c>
      <c r="D148" s="196" t="s">
        <v>391</v>
      </c>
      <c r="E148" s="198">
        <v>9786</v>
      </c>
      <c r="F148" s="199">
        <v>6.3853650000000002</v>
      </c>
      <c r="G148" s="200">
        <f t="shared" si="4"/>
        <v>9.7468872605932532E-4</v>
      </c>
      <c r="J148" s="201"/>
      <c r="M148" s="202"/>
      <c r="N148" s="203"/>
    </row>
    <row r="149" spans="1:14" ht="15.75">
      <c r="A149" s="195">
        <f t="shared" si="5"/>
        <v>140</v>
      </c>
      <c r="B149" s="196" t="s">
        <v>936</v>
      </c>
      <c r="C149" s="197" t="s">
        <v>1298</v>
      </c>
      <c r="D149" s="196" t="s">
        <v>352</v>
      </c>
      <c r="E149" s="198">
        <v>1384</v>
      </c>
      <c r="F149" s="199">
        <v>6.3816240000000004</v>
      </c>
      <c r="G149" s="200">
        <f t="shared" si="4"/>
        <v>9.741176842278579E-4</v>
      </c>
      <c r="J149" s="201"/>
      <c r="M149" s="202"/>
      <c r="N149" s="203"/>
    </row>
    <row r="150" spans="1:14" ht="15.75">
      <c r="A150" s="195">
        <f t="shared" si="5"/>
        <v>141</v>
      </c>
      <c r="B150" s="196" t="s">
        <v>415</v>
      </c>
      <c r="C150" s="197" t="s">
        <v>476</v>
      </c>
      <c r="D150" s="196" t="s">
        <v>347</v>
      </c>
      <c r="E150" s="198">
        <v>741</v>
      </c>
      <c r="F150" s="199">
        <v>6.3740819999999996</v>
      </c>
      <c r="G150" s="200">
        <f t="shared" si="4"/>
        <v>9.7296644191485933E-4</v>
      </c>
      <c r="J150" s="201"/>
      <c r="M150" s="202"/>
      <c r="N150" s="203"/>
    </row>
    <row r="151" spans="1:14" ht="15.75">
      <c r="A151" s="195">
        <f t="shared" si="5"/>
        <v>142</v>
      </c>
      <c r="B151" s="196" t="s">
        <v>1217</v>
      </c>
      <c r="C151" s="197" t="s">
        <v>1299</v>
      </c>
      <c r="D151" s="196" t="s">
        <v>908</v>
      </c>
      <c r="E151" s="198">
        <v>565</v>
      </c>
      <c r="F151" s="199">
        <v>6.2779974999999997</v>
      </c>
      <c r="G151" s="200">
        <f t="shared" si="4"/>
        <v>9.5829970338087624E-4</v>
      </c>
      <c r="J151" s="201"/>
      <c r="M151" s="202"/>
      <c r="N151" s="203"/>
    </row>
    <row r="152" spans="1:14" ht="15.75">
      <c r="A152" s="195">
        <f t="shared" si="5"/>
        <v>143</v>
      </c>
      <c r="B152" s="196" t="s">
        <v>423</v>
      </c>
      <c r="C152" s="197" t="s">
        <v>424</v>
      </c>
      <c r="D152" s="196" t="s">
        <v>357</v>
      </c>
      <c r="E152" s="198">
        <v>1069</v>
      </c>
      <c r="F152" s="199">
        <v>6.2060795000000004</v>
      </c>
      <c r="G152" s="200">
        <f t="shared" si="4"/>
        <v>9.4732184012627225E-4</v>
      </c>
      <c r="J152" s="201"/>
      <c r="M152" s="202"/>
      <c r="N152" s="203"/>
    </row>
    <row r="153" spans="1:14" ht="15.75">
      <c r="A153" s="195">
        <f t="shared" si="5"/>
        <v>144</v>
      </c>
      <c r="B153" s="196" t="s">
        <v>437</v>
      </c>
      <c r="C153" s="197" t="s">
        <v>491</v>
      </c>
      <c r="D153" s="196" t="s">
        <v>343</v>
      </c>
      <c r="E153" s="198">
        <v>1040</v>
      </c>
      <c r="F153" s="199">
        <v>6.1765600000000003</v>
      </c>
      <c r="G153" s="200">
        <f t="shared" si="4"/>
        <v>9.4281586061704947E-4</v>
      </c>
      <c r="J153" s="201"/>
      <c r="M153" s="202"/>
      <c r="N153" s="203"/>
    </row>
    <row r="154" spans="1:14" ht="15.75">
      <c r="A154" s="195">
        <f t="shared" si="5"/>
        <v>145</v>
      </c>
      <c r="B154" s="196" t="s">
        <v>425</v>
      </c>
      <c r="C154" s="197" t="s">
        <v>494</v>
      </c>
      <c r="D154" s="196" t="s">
        <v>343</v>
      </c>
      <c r="E154" s="198">
        <v>240</v>
      </c>
      <c r="F154" s="199">
        <v>6.0549600000000003</v>
      </c>
      <c r="G154" s="200">
        <f t="shared" si="4"/>
        <v>9.2425432982142332E-4</v>
      </c>
      <c r="J154" s="201"/>
      <c r="M154" s="202"/>
      <c r="N154" s="203"/>
    </row>
    <row r="155" spans="1:14" ht="15.75">
      <c r="A155" s="195">
        <f t="shared" si="5"/>
        <v>146</v>
      </c>
      <c r="B155" s="196" t="s">
        <v>905</v>
      </c>
      <c r="C155" s="197" t="s">
        <v>1300</v>
      </c>
      <c r="D155" s="196" t="s">
        <v>392</v>
      </c>
      <c r="E155" s="198">
        <v>7197</v>
      </c>
      <c r="F155" s="199">
        <v>5.9519190000000002</v>
      </c>
      <c r="G155" s="200">
        <f t="shared" si="4"/>
        <v>9.085257221346459E-4</v>
      </c>
      <c r="J155" s="201"/>
      <c r="M155" s="202"/>
      <c r="N155" s="203"/>
    </row>
    <row r="156" spans="1:14" ht="15.75">
      <c r="A156" s="195">
        <f t="shared" si="5"/>
        <v>147</v>
      </c>
      <c r="B156" s="196" t="s">
        <v>1099</v>
      </c>
      <c r="C156" s="197" t="s">
        <v>1301</v>
      </c>
      <c r="D156" s="196" t="s">
        <v>346</v>
      </c>
      <c r="E156" s="198">
        <v>7543</v>
      </c>
      <c r="F156" s="199">
        <v>5.9250265000000004</v>
      </c>
      <c r="G156" s="200">
        <f t="shared" si="4"/>
        <v>9.0442073885404247E-4</v>
      </c>
      <c r="J156" s="201"/>
      <c r="M156" s="202"/>
      <c r="N156" s="203"/>
    </row>
    <row r="157" spans="1:14" ht="15.75">
      <c r="A157" s="195">
        <f t="shared" si="5"/>
        <v>148</v>
      </c>
      <c r="B157" s="196" t="s">
        <v>928</v>
      </c>
      <c r="C157" s="197" t="s">
        <v>1302</v>
      </c>
      <c r="D157" s="196" t="s">
        <v>390</v>
      </c>
      <c r="E157" s="198">
        <v>778</v>
      </c>
      <c r="F157" s="199">
        <v>5.8159390000000002</v>
      </c>
      <c r="G157" s="200">
        <f t="shared" si="4"/>
        <v>8.8776916820710271E-4</v>
      </c>
      <c r="J157" s="201"/>
      <c r="M157" s="202"/>
      <c r="N157" s="203"/>
    </row>
    <row r="158" spans="1:14" ht="15.75">
      <c r="A158" s="195">
        <f t="shared" si="5"/>
        <v>149</v>
      </c>
      <c r="B158" s="196" t="s">
        <v>1013</v>
      </c>
      <c r="C158" s="197" t="s">
        <v>1303</v>
      </c>
      <c r="D158" s="196" t="s">
        <v>556</v>
      </c>
      <c r="E158" s="198">
        <v>2114</v>
      </c>
      <c r="F158" s="199">
        <v>5.7204839999999999</v>
      </c>
      <c r="G158" s="200">
        <f t="shared" si="4"/>
        <v>8.7319851917670374E-4</v>
      </c>
      <c r="J158" s="201"/>
      <c r="M158" s="202"/>
      <c r="N158" s="203"/>
    </row>
    <row r="159" spans="1:14" ht="15.75">
      <c r="A159" s="195">
        <f t="shared" si="5"/>
        <v>150</v>
      </c>
      <c r="B159" s="196" t="s">
        <v>1028</v>
      </c>
      <c r="C159" s="197" t="s">
        <v>1304</v>
      </c>
      <c r="D159" s="196" t="s">
        <v>390</v>
      </c>
      <c r="E159" s="198">
        <v>886</v>
      </c>
      <c r="F159" s="199">
        <v>5.6517939999999998</v>
      </c>
      <c r="G159" s="200">
        <f t="shared" si="4"/>
        <v>8.6271339129552309E-4</v>
      </c>
      <c r="J159" s="201"/>
      <c r="M159" s="202"/>
      <c r="N159" s="203"/>
    </row>
    <row r="160" spans="1:14" ht="15.75">
      <c r="A160" s="195">
        <f t="shared" si="5"/>
        <v>151</v>
      </c>
      <c r="B160" s="196" t="s">
        <v>900</v>
      </c>
      <c r="C160" s="197" t="s">
        <v>1305</v>
      </c>
      <c r="D160" s="196" t="s">
        <v>392</v>
      </c>
      <c r="E160" s="198">
        <v>2065</v>
      </c>
      <c r="F160" s="199">
        <v>5.6219625000000004</v>
      </c>
      <c r="G160" s="200">
        <f t="shared" si="4"/>
        <v>8.581597868059696E-4</v>
      </c>
      <c r="J160" s="201"/>
      <c r="M160" s="202"/>
      <c r="N160" s="203"/>
    </row>
    <row r="161" spans="1:14" ht="15.75">
      <c r="A161" s="195">
        <f t="shared" si="5"/>
        <v>152</v>
      </c>
      <c r="B161" s="196" t="s">
        <v>961</v>
      </c>
      <c r="C161" s="197" t="s">
        <v>1306</v>
      </c>
      <c r="D161" s="196" t="s">
        <v>345</v>
      </c>
      <c r="E161" s="198">
        <v>10161</v>
      </c>
      <c r="F161" s="199">
        <v>5.5987109999999998</v>
      </c>
      <c r="G161" s="200">
        <f t="shared" si="4"/>
        <v>8.5461058094006071E-4</v>
      </c>
      <c r="J161" s="201"/>
      <c r="M161" s="202"/>
      <c r="N161" s="203"/>
    </row>
    <row r="162" spans="1:14" ht="15.75">
      <c r="A162" s="195">
        <f t="shared" si="5"/>
        <v>153</v>
      </c>
      <c r="B162" s="196" t="s">
        <v>930</v>
      </c>
      <c r="C162" s="197" t="s">
        <v>1307</v>
      </c>
      <c r="D162" s="196" t="s">
        <v>357</v>
      </c>
      <c r="E162" s="198">
        <v>487</v>
      </c>
      <c r="F162" s="199">
        <v>5.4904380000000002</v>
      </c>
      <c r="G162" s="200">
        <f t="shared" si="4"/>
        <v>8.3808333896773484E-4</v>
      </c>
      <c r="J162" s="201"/>
      <c r="M162" s="202"/>
      <c r="N162" s="203"/>
    </row>
    <row r="163" spans="1:14" ht="15.75">
      <c r="A163" s="195">
        <f t="shared" si="5"/>
        <v>154</v>
      </c>
      <c r="B163" s="196" t="s">
        <v>49</v>
      </c>
      <c r="C163" s="197" t="s">
        <v>54</v>
      </c>
      <c r="D163" s="196" t="s">
        <v>346</v>
      </c>
      <c r="E163" s="198">
        <v>427</v>
      </c>
      <c r="F163" s="199">
        <v>5.4713645</v>
      </c>
      <c r="G163" s="200">
        <f t="shared" si="4"/>
        <v>8.3517188043459025E-4</v>
      </c>
      <c r="J163" s="201"/>
      <c r="M163" s="202"/>
      <c r="N163" s="203"/>
    </row>
    <row r="164" spans="1:14" ht="15.75">
      <c r="A164" s="195">
        <f t="shared" si="5"/>
        <v>155</v>
      </c>
      <c r="B164" s="196" t="s">
        <v>1231</v>
      </c>
      <c r="C164" s="197" t="s">
        <v>1308</v>
      </c>
      <c r="D164" s="196" t="s">
        <v>347</v>
      </c>
      <c r="E164" s="198">
        <v>8321</v>
      </c>
      <c r="F164" s="199">
        <v>5.4336130000000002</v>
      </c>
      <c r="G164" s="200">
        <f t="shared" si="4"/>
        <v>8.2940933413663722E-4</v>
      </c>
      <c r="J164" s="201"/>
      <c r="M164" s="202"/>
      <c r="N164" s="203"/>
    </row>
    <row r="165" spans="1:14" ht="15.75">
      <c r="A165" s="195">
        <f t="shared" si="5"/>
        <v>156</v>
      </c>
      <c r="B165" s="196" t="s">
        <v>1172</v>
      </c>
      <c r="C165" s="197" t="s">
        <v>1309</v>
      </c>
      <c r="D165" s="196" t="s">
        <v>353</v>
      </c>
      <c r="E165" s="198">
        <v>230</v>
      </c>
      <c r="F165" s="199">
        <v>5.400055</v>
      </c>
      <c r="G165" s="200">
        <f t="shared" si="4"/>
        <v>8.2428690115604825E-4</v>
      </c>
      <c r="J165" s="201"/>
      <c r="M165" s="202"/>
      <c r="N165" s="203"/>
    </row>
    <row r="166" spans="1:14" ht="15.75">
      <c r="A166" s="195">
        <f t="shared" si="5"/>
        <v>157</v>
      </c>
      <c r="B166" s="196" t="s">
        <v>1010</v>
      </c>
      <c r="C166" s="197" t="s">
        <v>1310</v>
      </c>
      <c r="D166" s="196" t="s">
        <v>390</v>
      </c>
      <c r="E166" s="198">
        <v>928</v>
      </c>
      <c r="F166" s="199">
        <v>5.3991040000000003</v>
      </c>
      <c r="G166" s="200">
        <f t="shared" si="4"/>
        <v>8.2414173655253969E-4</v>
      </c>
      <c r="J166" s="201"/>
      <c r="M166" s="202"/>
      <c r="N166" s="203"/>
    </row>
    <row r="167" spans="1:14" ht="15.75">
      <c r="A167" s="195">
        <f t="shared" si="5"/>
        <v>158</v>
      </c>
      <c r="B167" s="196" t="s">
        <v>198</v>
      </c>
      <c r="C167" s="197" t="s">
        <v>575</v>
      </c>
      <c r="D167" s="196" t="s">
        <v>345</v>
      </c>
      <c r="E167" s="198">
        <v>5925</v>
      </c>
      <c r="F167" s="199">
        <v>5.39175</v>
      </c>
      <c r="G167" s="200">
        <f t="shared" si="4"/>
        <v>8.230191913430739E-4</v>
      </c>
      <c r="J167" s="201"/>
      <c r="M167" s="202"/>
      <c r="N167" s="203"/>
    </row>
    <row r="168" spans="1:14" ht="15.75">
      <c r="A168" s="195">
        <f t="shared" si="5"/>
        <v>159</v>
      </c>
      <c r="B168" s="196" t="s">
        <v>916</v>
      </c>
      <c r="C168" s="197" t="s">
        <v>1311</v>
      </c>
      <c r="D168" s="196" t="s">
        <v>353</v>
      </c>
      <c r="E168" s="198">
        <v>3322</v>
      </c>
      <c r="F168" s="199">
        <v>5.3450980000000001</v>
      </c>
      <c r="G168" s="200">
        <f t="shared" si="4"/>
        <v>8.1589803563026503E-4</v>
      </c>
      <c r="J168" s="201"/>
      <c r="M168" s="202"/>
      <c r="N168" s="203"/>
    </row>
    <row r="169" spans="1:14" ht="15.75">
      <c r="A169" s="195">
        <f t="shared" si="5"/>
        <v>160</v>
      </c>
      <c r="B169" s="196" t="s">
        <v>1112</v>
      </c>
      <c r="C169" s="197" t="s">
        <v>1312</v>
      </c>
      <c r="D169" s="196" t="s">
        <v>343</v>
      </c>
      <c r="E169" s="198">
        <v>1498</v>
      </c>
      <c r="F169" s="199">
        <v>5.3381230000000004</v>
      </c>
      <c r="G169" s="200">
        <f t="shared" si="4"/>
        <v>8.1483334256036793E-4</v>
      </c>
      <c r="J169" s="201"/>
      <c r="M169" s="202"/>
      <c r="N169" s="203"/>
    </row>
    <row r="170" spans="1:14" ht="15.75">
      <c r="A170" s="195">
        <f t="shared" si="5"/>
        <v>161</v>
      </c>
      <c r="B170" s="196" t="s">
        <v>265</v>
      </c>
      <c r="C170" s="197" t="s">
        <v>408</v>
      </c>
      <c r="D170" s="196" t="s">
        <v>355</v>
      </c>
      <c r="E170" s="198">
        <v>9626</v>
      </c>
      <c r="F170" s="199">
        <v>5.2269180000000004</v>
      </c>
      <c r="G170" s="200">
        <f t="shared" si="4"/>
        <v>7.9785854788826582E-4</v>
      </c>
      <c r="J170" s="201"/>
      <c r="M170" s="202"/>
      <c r="N170" s="203"/>
    </row>
    <row r="171" spans="1:14" ht="15.75">
      <c r="A171" s="195">
        <f t="shared" si="5"/>
        <v>162</v>
      </c>
      <c r="B171" s="196" t="s">
        <v>199</v>
      </c>
      <c r="C171" s="197" t="s">
        <v>577</v>
      </c>
      <c r="D171" s="196" t="s">
        <v>345</v>
      </c>
      <c r="E171" s="198">
        <v>4412</v>
      </c>
      <c r="F171" s="199">
        <v>5.1532159999999996</v>
      </c>
      <c r="G171" s="200">
        <f t="shared" si="4"/>
        <v>7.8660836743843639E-4</v>
      </c>
      <c r="J171" s="201"/>
      <c r="M171" s="202"/>
      <c r="N171" s="203"/>
    </row>
    <row r="172" spans="1:14" ht="15.75">
      <c r="A172" s="195">
        <f t="shared" si="5"/>
        <v>163</v>
      </c>
      <c r="B172" s="196" t="s">
        <v>1201</v>
      </c>
      <c r="C172" s="197" t="s">
        <v>1313</v>
      </c>
      <c r="D172" s="196" t="s">
        <v>393</v>
      </c>
      <c r="E172" s="198">
        <v>1614</v>
      </c>
      <c r="F172" s="199">
        <v>5.1115380000000004</v>
      </c>
      <c r="G172" s="200">
        <f t="shared" si="4"/>
        <v>7.8024646381590274E-4</v>
      </c>
      <c r="J172" s="201"/>
      <c r="M172" s="202"/>
      <c r="N172" s="203"/>
    </row>
    <row r="173" spans="1:14" ht="15.75">
      <c r="A173" s="195">
        <f t="shared" si="5"/>
        <v>164</v>
      </c>
      <c r="B173" s="196" t="s">
        <v>1235</v>
      </c>
      <c r="C173" s="197" t="s">
        <v>1314</v>
      </c>
      <c r="D173" s="196" t="s">
        <v>390</v>
      </c>
      <c r="E173" s="198">
        <v>2586</v>
      </c>
      <c r="F173" s="199">
        <v>5.0620950000000002</v>
      </c>
      <c r="G173" s="200">
        <f t="shared" si="4"/>
        <v>7.726992782309673E-4</v>
      </c>
      <c r="J173" s="201"/>
      <c r="M173" s="202"/>
      <c r="N173" s="203"/>
    </row>
    <row r="174" spans="1:14" ht="15.75">
      <c r="A174" s="195">
        <f t="shared" si="5"/>
        <v>165</v>
      </c>
      <c r="B174" s="196" t="s">
        <v>1142</v>
      </c>
      <c r="C174" s="197" t="s">
        <v>1315</v>
      </c>
      <c r="D174" s="196" t="s">
        <v>908</v>
      </c>
      <c r="E174" s="198">
        <v>2858</v>
      </c>
      <c r="F174" s="199">
        <v>5.0357960000000004</v>
      </c>
      <c r="G174" s="200">
        <f t="shared" si="4"/>
        <v>7.6868488926390996E-4</v>
      </c>
      <c r="J174" s="201"/>
      <c r="M174" s="202"/>
      <c r="N174" s="203"/>
    </row>
    <row r="175" spans="1:14" ht="15.75">
      <c r="A175" s="195">
        <f t="shared" si="5"/>
        <v>166</v>
      </c>
      <c r="B175" s="196" t="s">
        <v>956</v>
      </c>
      <c r="C175" s="197" t="s">
        <v>1316</v>
      </c>
      <c r="D175" s="196" t="s">
        <v>347</v>
      </c>
      <c r="E175" s="198">
        <v>373</v>
      </c>
      <c r="F175" s="199">
        <v>5.0289725000000001</v>
      </c>
      <c r="G175" s="200">
        <f t="shared" si="4"/>
        <v>7.6764332178542343E-4</v>
      </c>
      <c r="J175" s="201"/>
      <c r="M175" s="202"/>
      <c r="N175" s="203"/>
    </row>
    <row r="176" spans="1:14" ht="15.75">
      <c r="A176" s="195">
        <f t="shared" si="5"/>
        <v>167</v>
      </c>
      <c r="B176" s="196" t="s">
        <v>1047</v>
      </c>
      <c r="C176" s="197" t="s">
        <v>1317</v>
      </c>
      <c r="D176" s="196" t="s">
        <v>346</v>
      </c>
      <c r="E176" s="198">
        <v>17042</v>
      </c>
      <c r="F176" s="199">
        <v>4.9592219999999996</v>
      </c>
      <c r="G176" s="200">
        <f t="shared" si="4"/>
        <v>7.5699631476436801E-4</v>
      </c>
      <c r="J176" s="201"/>
      <c r="M176" s="202"/>
      <c r="N176" s="203"/>
    </row>
    <row r="177" spans="1:14" ht="15.75">
      <c r="A177" s="195">
        <f t="shared" si="5"/>
        <v>168</v>
      </c>
      <c r="B177" s="196" t="s">
        <v>192</v>
      </c>
      <c r="C177" s="197" t="s">
        <v>388</v>
      </c>
      <c r="D177" s="196" t="s">
        <v>348</v>
      </c>
      <c r="E177" s="198">
        <v>27835</v>
      </c>
      <c r="F177" s="199">
        <v>4.9128774999999996</v>
      </c>
      <c r="G177" s="200">
        <f t="shared" si="4"/>
        <v>7.4992209713313528E-4</v>
      </c>
      <c r="J177" s="201"/>
      <c r="M177" s="202"/>
      <c r="N177" s="203"/>
    </row>
    <row r="178" spans="1:14" ht="15.75">
      <c r="A178" s="195">
        <f t="shared" si="5"/>
        <v>169</v>
      </c>
      <c r="B178" s="196" t="s">
        <v>1134</v>
      </c>
      <c r="C178" s="197" t="s">
        <v>1318</v>
      </c>
      <c r="D178" s="196" t="s">
        <v>359</v>
      </c>
      <c r="E178" s="198">
        <v>1781</v>
      </c>
      <c r="F178" s="199">
        <v>4.908436</v>
      </c>
      <c r="G178" s="200">
        <f t="shared" si="4"/>
        <v>7.4924412806217505E-4</v>
      </c>
      <c r="J178" s="201"/>
      <c r="M178" s="202"/>
      <c r="N178" s="203"/>
    </row>
    <row r="179" spans="1:14" ht="15.75">
      <c r="A179" s="195">
        <f t="shared" si="5"/>
        <v>170</v>
      </c>
      <c r="B179" s="196" t="s">
        <v>193</v>
      </c>
      <c r="C179" s="197" t="s">
        <v>389</v>
      </c>
      <c r="D179" s="196" t="s">
        <v>353</v>
      </c>
      <c r="E179" s="198">
        <v>1790</v>
      </c>
      <c r="F179" s="199">
        <v>4.8929650000000002</v>
      </c>
      <c r="G179" s="200">
        <f t="shared" si="4"/>
        <v>7.468825701432677E-4</v>
      </c>
      <c r="J179" s="201"/>
      <c r="M179" s="202"/>
      <c r="N179" s="203"/>
    </row>
    <row r="180" spans="1:14" ht="15.75">
      <c r="A180" s="195">
        <f t="shared" si="5"/>
        <v>171</v>
      </c>
      <c r="B180" s="196" t="s">
        <v>1086</v>
      </c>
      <c r="C180" s="197" t="s">
        <v>1319</v>
      </c>
      <c r="D180" s="196" t="s">
        <v>343</v>
      </c>
      <c r="E180" s="198">
        <v>418</v>
      </c>
      <c r="F180" s="199">
        <v>4.8498450000000002</v>
      </c>
      <c r="G180" s="200">
        <f t="shared" si="4"/>
        <v>7.4030055363087134E-4</v>
      </c>
      <c r="J180" s="201"/>
      <c r="M180" s="202"/>
      <c r="N180" s="203"/>
    </row>
    <row r="181" spans="1:14" ht="15.75">
      <c r="A181" s="195">
        <f t="shared" si="5"/>
        <v>172</v>
      </c>
      <c r="B181" s="196" t="s">
        <v>1164</v>
      </c>
      <c r="C181" s="197" t="s">
        <v>1320</v>
      </c>
      <c r="D181" s="196" t="s">
        <v>568</v>
      </c>
      <c r="E181" s="198">
        <v>5566</v>
      </c>
      <c r="F181" s="199">
        <v>4.7310999999999996</v>
      </c>
      <c r="G181" s="200">
        <f t="shared" si="4"/>
        <v>7.2217482193410608E-4</v>
      </c>
      <c r="J181" s="201"/>
      <c r="M181" s="202"/>
      <c r="N181" s="203"/>
    </row>
    <row r="182" spans="1:14" ht="15.75">
      <c r="A182" s="195">
        <f t="shared" si="5"/>
        <v>173</v>
      </c>
      <c r="B182" s="196" t="s">
        <v>1051</v>
      </c>
      <c r="C182" s="197" t="s">
        <v>1321</v>
      </c>
      <c r="D182" s="196" t="s">
        <v>356</v>
      </c>
      <c r="E182" s="198">
        <v>5559</v>
      </c>
      <c r="F182" s="199">
        <v>4.7112524999999996</v>
      </c>
      <c r="G182" s="200">
        <f t="shared" si="4"/>
        <v>7.1914521681514074E-4</v>
      </c>
      <c r="J182" s="201"/>
      <c r="M182" s="202"/>
      <c r="N182" s="203"/>
    </row>
    <row r="183" spans="1:14" ht="15.75">
      <c r="A183" s="195">
        <f t="shared" si="5"/>
        <v>174</v>
      </c>
      <c r="B183" s="196" t="s">
        <v>958</v>
      </c>
      <c r="C183" s="197" t="s">
        <v>1322</v>
      </c>
      <c r="D183" s="196" t="s">
        <v>909</v>
      </c>
      <c r="E183" s="198">
        <v>2339</v>
      </c>
      <c r="F183" s="199">
        <v>4.7107460000000003</v>
      </c>
      <c r="G183" s="200">
        <f t="shared" si="4"/>
        <v>7.1906790254418695E-4</v>
      </c>
      <c r="J183" s="201"/>
      <c r="M183" s="202"/>
      <c r="N183" s="203"/>
    </row>
    <row r="184" spans="1:14" ht="15.75">
      <c r="A184" s="195">
        <f t="shared" si="5"/>
        <v>175</v>
      </c>
      <c r="B184" s="196" t="s">
        <v>1019</v>
      </c>
      <c r="C184" s="197" t="s">
        <v>1323</v>
      </c>
      <c r="D184" s="196" t="s">
        <v>358</v>
      </c>
      <c r="E184" s="198">
        <v>7210</v>
      </c>
      <c r="F184" s="199">
        <v>4.6720800000000002</v>
      </c>
      <c r="G184" s="200">
        <f t="shared" si="4"/>
        <v>7.1316576315484746E-4</v>
      </c>
      <c r="J184" s="201"/>
      <c r="M184" s="202"/>
      <c r="N184" s="203"/>
    </row>
    <row r="185" spans="1:14" ht="15.75">
      <c r="A185" s="195">
        <f t="shared" si="5"/>
        <v>176</v>
      </c>
      <c r="B185" s="196" t="s">
        <v>1033</v>
      </c>
      <c r="C185" s="197" t="s">
        <v>1324</v>
      </c>
      <c r="D185" s="196" t="s">
        <v>347</v>
      </c>
      <c r="E185" s="198">
        <v>5375</v>
      </c>
      <c r="F185" s="199">
        <v>4.6413124999999997</v>
      </c>
      <c r="G185" s="200">
        <f t="shared" si="4"/>
        <v>7.0846928372430109E-4</v>
      </c>
      <c r="J185" s="201"/>
      <c r="M185" s="202"/>
      <c r="N185" s="203"/>
    </row>
    <row r="186" spans="1:14" ht="15.75">
      <c r="A186" s="195">
        <f t="shared" si="5"/>
        <v>177</v>
      </c>
      <c r="B186" s="196" t="s">
        <v>264</v>
      </c>
      <c r="C186" s="197" t="s">
        <v>407</v>
      </c>
      <c r="D186" s="196" t="s">
        <v>348</v>
      </c>
      <c r="E186" s="198">
        <v>5828</v>
      </c>
      <c r="F186" s="199">
        <v>4.6070339999999996</v>
      </c>
      <c r="G186" s="200">
        <f t="shared" si="4"/>
        <v>7.0323687062086456E-4</v>
      </c>
      <c r="J186" s="201"/>
      <c r="M186" s="202"/>
      <c r="N186" s="203"/>
    </row>
    <row r="187" spans="1:14" ht="15.75">
      <c r="A187" s="195">
        <f t="shared" si="5"/>
        <v>178</v>
      </c>
      <c r="B187" s="196" t="s">
        <v>1220</v>
      </c>
      <c r="C187" s="197" t="s">
        <v>1325</v>
      </c>
      <c r="D187" s="196" t="s">
        <v>391</v>
      </c>
      <c r="E187" s="198">
        <v>18542</v>
      </c>
      <c r="F187" s="199">
        <v>4.5613320000000002</v>
      </c>
      <c r="G187" s="200">
        <f t="shared" si="4"/>
        <v>6.9626072686739665E-4</v>
      </c>
      <c r="J187" s="201"/>
      <c r="M187" s="202"/>
      <c r="N187" s="203"/>
    </row>
    <row r="188" spans="1:14" ht="15.75">
      <c r="A188" s="195">
        <f t="shared" si="5"/>
        <v>179</v>
      </c>
      <c r="B188" s="196" t="s">
        <v>418</v>
      </c>
      <c r="C188" s="197" t="s">
        <v>419</v>
      </c>
      <c r="D188" s="196" t="s">
        <v>356</v>
      </c>
      <c r="E188" s="198">
        <v>1399</v>
      </c>
      <c r="F188" s="199">
        <v>4.5397550000000004</v>
      </c>
      <c r="G188" s="200">
        <f t="shared" si="4"/>
        <v>6.9296712366034711E-4</v>
      </c>
      <c r="J188" s="201"/>
      <c r="M188" s="202"/>
      <c r="N188" s="203"/>
    </row>
    <row r="189" spans="1:14" ht="15.75">
      <c r="A189" s="195">
        <f t="shared" si="5"/>
        <v>180</v>
      </c>
      <c r="B189" s="196" t="s">
        <v>992</v>
      </c>
      <c r="C189" s="197" t="s">
        <v>1326</v>
      </c>
      <c r="D189" s="196" t="s">
        <v>347</v>
      </c>
      <c r="E189" s="198">
        <v>535</v>
      </c>
      <c r="F189" s="199">
        <v>4.5151325</v>
      </c>
      <c r="G189" s="200">
        <f t="shared" si="4"/>
        <v>6.8920864264048441E-4</v>
      </c>
      <c r="J189" s="201"/>
      <c r="M189" s="202"/>
      <c r="N189" s="203"/>
    </row>
    <row r="190" spans="1:14" ht="15.75">
      <c r="A190" s="195">
        <f t="shared" si="5"/>
        <v>181</v>
      </c>
      <c r="B190" s="196" t="s">
        <v>1048</v>
      </c>
      <c r="C190" s="197" t="s">
        <v>1327</v>
      </c>
      <c r="D190" s="196" t="s">
        <v>358</v>
      </c>
      <c r="E190" s="198">
        <v>1765</v>
      </c>
      <c r="F190" s="199">
        <v>4.5113399999999997</v>
      </c>
      <c r="G190" s="200">
        <f t="shared" si="4"/>
        <v>6.8862973963437898E-4</v>
      </c>
      <c r="J190" s="201"/>
      <c r="M190" s="202"/>
      <c r="N190" s="203"/>
    </row>
    <row r="191" spans="1:14" ht="15.75">
      <c r="A191" s="195">
        <f t="shared" si="5"/>
        <v>182</v>
      </c>
      <c r="B191" s="196" t="s">
        <v>1158</v>
      </c>
      <c r="C191" s="197" t="s">
        <v>1328</v>
      </c>
      <c r="D191" s="196" t="s">
        <v>390</v>
      </c>
      <c r="E191" s="198">
        <v>3537</v>
      </c>
      <c r="F191" s="199">
        <v>4.4707679999999996</v>
      </c>
      <c r="G191" s="200">
        <f t="shared" si="4"/>
        <v>6.8243666046135143E-4</v>
      </c>
      <c r="J191" s="201"/>
      <c r="M191" s="202"/>
      <c r="N191" s="203"/>
    </row>
    <row r="192" spans="1:14" ht="15.75">
      <c r="A192" s="195">
        <f t="shared" si="5"/>
        <v>183</v>
      </c>
      <c r="B192" s="196" t="s">
        <v>1027</v>
      </c>
      <c r="C192" s="197" t="s">
        <v>1329</v>
      </c>
      <c r="D192" s="196" t="s">
        <v>391</v>
      </c>
      <c r="E192" s="198">
        <v>1822</v>
      </c>
      <c r="F192" s="199">
        <v>4.4074179999999998</v>
      </c>
      <c r="G192" s="200">
        <f t="shared" si="4"/>
        <v>6.7276665243583397E-4</v>
      </c>
      <c r="J192" s="201"/>
      <c r="M192" s="202"/>
      <c r="N192" s="203"/>
    </row>
    <row r="193" spans="1:14" ht="15.75">
      <c r="A193" s="195">
        <f t="shared" si="5"/>
        <v>184</v>
      </c>
      <c r="B193" s="196" t="s">
        <v>266</v>
      </c>
      <c r="C193" s="197" t="s">
        <v>409</v>
      </c>
      <c r="D193" s="196" t="s">
        <v>355</v>
      </c>
      <c r="E193" s="198">
        <v>9693</v>
      </c>
      <c r="F193" s="199">
        <v>4.3085385</v>
      </c>
      <c r="G193" s="200">
        <f t="shared" si="4"/>
        <v>6.5767327345305339E-4</v>
      </c>
      <c r="J193" s="201"/>
      <c r="M193" s="202"/>
      <c r="N193" s="203"/>
    </row>
    <row r="194" spans="1:14" ht="15.75">
      <c r="A194" s="195">
        <f t="shared" si="5"/>
        <v>185</v>
      </c>
      <c r="B194" s="196" t="s">
        <v>52</v>
      </c>
      <c r="C194" s="197" t="s">
        <v>0</v>
      </c>
      <c r="D194" s="196" t="s">
        <v>355</v>
      </c>
      <c r="E194" s="198">
        <v>1497</v>
      </c>
      <c r="F194" s="199">
        <v>4.1893545000000003</v>
      </c>
      <c r="G194" s="200">
        <f t="shared" si="4"/>
        <v>6.3948053096665606E-4</v>
      </c>
      <c r="J194" s="201"/>
      <c r="M194" s="202"/>
      <c r="N194" s="203"/>
    </row>
    <row r="195" spans="1:14" ht="15.75">
      <c r="A195" s="195">
        <f t="shared" si="5"/>
        <v>186</v>
      </c>
      <c r="B195" s="196" t="s">
        <v>442</v>
      </c>
      <c r="C195" s="197" t="s">
        <v>493</v>
      </c>
      <c r="D195" s="196" t="s">
        <v>347</v>
      </c>
      <c r="E195" s="198">
        <v>1194</v>
      </c>
      <c r="F195" s="199">
        <v>4.1592989999999999</v>
      </c>
      <c r="G195" s="200">
        <f t="shared" si="4"/>
        <v>6.3489273418353143E-4</v>
      </c>
      <c r="J195" s="201"/>
      <c r="M195" s="202"/>
      <c r="N195" s="203"/>
    </row>
    <row r="196" spans="1:14" ht="15.75">
      <c r="A196" s="195">
        <f t="shared" si="5"/>
        <v>187</v>
      </c>
      <c r="B196" s="196" t="s">
        <v>1215</v>
      </c>
      <c r="C196" s="197" t="s">
        <v>1330</v>
      </c>
      <c r="D196" s="196" t="s">
        <v>353</v>
      </c>
      <c r="E196" s="198">
        <v>608</v>
      </c>
      <c r="F196" s="199">
        <v>4.0836319999999997</v>
      </c>
      <c r="G196" s="200">
        <f t="shared" si="4"/>
        <v>6.2334260794411815E-4</v>
      </c>
      <c r="J196" s="201"/>
      <c r="M196" s="202"/>
      <c r="N196" s="203"/>
    </row>
    <row r="197" spans="1:14" ht="15.75">
      <c r="A197" s="195">
        <f t="shared" si="5"/>
        <v>188</v>
      </c>
      <c r="B197" s="196" t="s">
        <v>933</v>
      </c>
      <c r="C197" s="197" t="s">
        <v>1331</v>
      </c>
      <c r="D197" s="196" t="s">
        <v>343</v>
      </c>
      <c r="E197" s="198">
        <v>2139</v>
      </c>
      <c r="F197" s="199">
        <v>4.0598219999999996</v>
      </c>
      <c r="G197" s="200">
        <f t="shared" si="4"/>
        <v>6.1970815031053383E-4</v>
      </c>
      <c r="J197" s="201"/>
      <c r="M197" s="202"/>
      <c r="N197" s="203"/>
    </row>
    <row r="198" spans="1:14" ht="15.75">
      <c r="A198" s="195">
        <f t="shared" si="5"/>
        <v>189</v>
      </c>
      <c r="B198" s="196" t="s">
        <v>1031</v>
      </c>
      <c r="C198" s="197" t="s">
        <v>1332</v>
      </c>
      <c r="D198" s="196" t="s">
        <v>359</v>
      </c>
      <c r="E198" s="198">
        <v>6618</v>
      </c>
      <c r="F198" s="199">
        <v>3.9939629999999999</v>
      </c>
      <c r="G198" s="200">
        <f t="shared" si="4"/>
        <v>6.0965515806818893E-4</v>
      </c>
      <c r="J198" s="201"/>
      <c r="M198" s="202"/>
      <c r="N198" s="203"/>
    </row>
    <row r="199" spans="1:14" ht="15.75">
      <c r="A199" s="195">
        <f t="shared" si="5"/>
        <v>190</v>
      </c>
      <c r="B199" s="196" t="s">
        <v>434</v>
      </c>
      <c r="C199" s="197" t="s">
        <v>486</v>
      </c>
      <c r="D199" s="196" t="s">
        <v>346</v>
      </c>
      <c r="E199" s="198">
        <v>1875</v>
      </c>
      <c r="F199" s="199">
        <v>3.9403125000000001</v>
      </c>
      <c r="G199" s="200">
        <f t="shared" si="4"/>
        <v>6.0146572214754134E-4</v>
      </c>
      <c r="J199" s="201"/>
      <c r="M199" s="202"/>
      <c r="N199" s="203"/>
    </row>
    <row r="200" spans="1:14" ht="15.75">
      <c r="A200" s="195">
        <f t="shared" si="5"/>
        <v>191</v>
      </c>
      <c r="B200" s="196" t="s">
        <v>20</v>
      </c>
      <c r="C200" s="197" t="s">
        <v>1</v>
      </c>
      <c r="D200" s="196" t="s">
        <v>355</v>
      </c>
      <c r="E200" s="198">
        <v>6001</v>
      </c>
      <c r="F200" s="199">
        <v>3.9246539999999999</v>
      </c>
      <c r="G200" s="200">
        <f t="shared" si="4"/>
        <v>5.9907554344718506E-4</v>
      </c>
      <c r="J200" s="201"/>
      <c r="M200" s="202"/>
      <c r="N200" s="203"/>
    </row>
    <row r="201" spans="1:14" ht="15.75">
      <c r="A201" s="195">
        <f t="shared" si="5"/>
        <v>192</v>
      </c>
      <c r="B201" s="196" t="s">
        <v>1074</v>
      </c>
      <c r="C201" s="197" t="s">
        <v>1333</v>
      </c>
      <c r="D201" s="196" t="s">
        <v>393</v>
      </c>
      <c r="E201" s="198">
        <v>6548</v>
      </c>
      <c r="F201" s="199">
        <v>3.9222519999999998</v>
      </c>
      <c r="G201" s="200">
        <f t="shared" si="4"/>
        <v>5.9870889215630433E-4</v>
      </c>
      <c r="J201" s="201"/>
      <c r="M201" s="202"/>
      <c r="N201" s="203"/>
    </row>
    <row r="202" spans="1:14" ht="15.75">
      <c r="A202" s="195">
        <f t="shared" si="5"/>
        <v>193</v>
      </c>
      <c r="B202" s="196" t="s">
        <v>1141</v>
      </c>
      <c r="C202" s="197" t="s">
        <v>1334</v>
      </c>
      <c r="D202" s="196" t="s">
        <v>888</v>
      </c>
      <c r="E202" s="198">
        <v>118</v>
      </c>
      <c r="F202" s="199">
        <v>3.866978</v>
      </c>
      <c r="G202" s="200">
        <f t="shared" si="4"/>
        <v>5.9027163842935177E-4</v>
      </c>
      <c r="J202" s="201"/>
      <c r="M202" s="202"/>
      <c r="N202" s="203"/>
    </row>
    <row r="203" spans="1:14" ht="15.75">
      <c r="A203" s="195">
        <f t="shared" si="5"/>
        <v>194</v>
      </c>
      <c r="B203" s="196" t="s">
        <v>420</v>
      </c>
      <c r="C203" s="197" t="s">
        <v>475</v>
      </c>
      <c r="D203" s="196" t="s">
        <v>354</v>
      </c>
      <c r="E203" s="198">
        <v>2085</v>
      </c>
      <c r="F203" s="199">
        <v>3.8572500000000001</v>
      </c>
      <c r="G203" s="200">
        <f t="shared" ref="G203:G266" si="6">+F203/$F$529</f>
        <v>5.8878671596570165E-4</v>
      </c>
      <c r="J203" s="201"/>
      <c r="M203" s="202"/>
      <c r="N203" s="203"/>
    </row>
    <row r="204" spans="1:14" ht="15.75">
      <c r="A204" s="195">
        <f t="shared" ref="A204:A267" si="7">+A203+1</f>
        <v>195</v>
      </c>
      <c r="B204" s="196" t="s">
        <v>1054</v>
      </c>
      <c r="C204" s="197" t="s">
        <v>1335</v>
      </c>
      <c r="D204" s="196" t="s">
        <v>345</v>
      </c>
      <c r="E204" s="198">
        <v>2167</v>
      </c>
      <c r="F204" s="199">
        <v>3.8366734999999998</v>
      </c>
      <c r="G204" s="200">
        <f t="shared" si="6"/>
        <v>5.8564583324846305E-4</v>
      </c>
      <c r="J204" s="201"/>
      <c r="M204" s="202"/>
      <c r="N204" s="203"/>
    </row>
    <row r="205" spans="1:14" ht="15.75">
      <c r="A205" s="195">
        <f t="shared" si="7"/>
        <v>196</v>
      </c>
      <c r="B205" s="196" t="s">
        <v>267</v>
      </c>
      <c r="C205" s="197" t="s">
        <v>410</v>
      </c>
      <c r="D205" s="196" t="s">
        <v>351</v>
      </c>
      <c r="E205" s="198">
        <v>1714</v>
      </c>
      <c r="F205" s="199">
        <v>3.820506</v>
      </c>
      <c r="G205" s="200">
        <f t="shared" si="6"/>
        <v>5.8317795866673382E-4</v>
      </c>
      <c r="J205" s="201"/>
      <c r="M205" s="202"/>
      <c r="N205" s="203"/>
    </row>
    <row r="206" spans="1:14" ht="15.75">
      <c r="A206" s="195">
        <f t="shared" si="7"/>
        <v>197</v>
      </c>
      <c r="B206" s="196" t="s">
        <v>443</v>
      </c>
      <c r="C206" s="197" t="s">
        <v>444</v>
      </c>
      <c r="D206" s="196" t="s">
        <v>359</v>
      </c>
      <c r="E206" s="198">
        <v>975</v>
      </c>
      <c r="F206" s="199">
        <v>3.8015249999999998</v>
      </c>
      <c r="G206" s="200">
        <f t="shared" si="6"/>
        <v>5.8028061971910402E-4</v>
      </c>
      <c r="J206" s="201"/>
      <c r="M206" s="202"/>
      <c r="N206" s="203"/>
    </row>
    <row r="207" spans="1:14" ht="15.75">
      <c r="A207" s="195">
        <f t="shared" si="7"/>
        <v>198</v>
      </c>
      <c r="B207" s="196" t="s">
        <v>453</v>
      </c>
      <c r="C207" s="197" t="s">
        <v>479</v>
      </c>
      <c r="D207" s="196" t="s">
        <v>359</v>
      </c>
      <c r="E207" s="198">
        <v>2210</v>
      </c>
      <c r="F207" s="199">
        <v>3.7956750000000001</v>
      </c>
      <c r="G207" s="200">
        <f t="shared" si="6"/>
        <v>5.7938765133789996E-4</v>
      </c>
      <c r="J207" s="201"/>
      <c r="M207" s="202"/>
      <c r="N207" s="203"/>
    </row>
    <row r="208" spans="1:14" ht="15.75">
      <c r="A208" s="195">
        <f t="shared" si="7"/>
        <v>199</v>
      </c>
      <c r="B208" s="196" t="s">
        <v>1218</v>
      </c>
      <c r="C208" s="197" t="s">
        <v>1336</v>
      </c>
      <c r="D208" s="196" t="s">
        <v>390</v>
      </c>
      <c r="E208" s="198">
        <v>2442</v>
      </c>
      <c r="F208" s="199">
        <v>3.7887629999999999</v>
      </c>
      <c r="G208" s="200">
        <f t="shared" si="6"/>
        <v>5.7833257485056958E-4</v>
      </c>
      <c r="J208" s="201"/>
      <c r="M208" s="202"/>
      <c r="N208" s="203"/>
    </row>
    <row r="209" spans="1:14" ht="15.75">
      <c r="A209" s="195">
        <f t="shared" si="7"/>
        <v>200</v>
      </c>
      <c r="B209" s="196" t="s">
        <v>200</v>
      </c>
      <c r="C209" s="197" t="s">
        <v>576</v>
      </c>
      <c r="D209" s="196" t="s">
        <v>345</v>
      </c>
      <c r="E209" s="198">
        <v>5325</v>
      </c>
      <c r="F209" s="199">
        <v>3.7035374999999999</v>
      </c>
      <c r="G209" s="200">
        <f t="shared" si="6"/>
        <v>5.6532339933393599E-4</v>
      </c>
      <c r="J209" s="201"/>
      <c r="M209" s="202"/>
      <c r="N209" s="203"/>
    </row>
    <row r="210" spans="1:14" ht="15.75">
      <c r="A210" s="195">
        <f t="shared" si="7"/>
        <v>201</v>
      </c>
      <c r="B210" s="196" t="s">
        <v>946</v>
      </c>
      <c r="C210" s="197" t="s">
        <v>1337</v>
      </c>
      <c r="D210" s="196" t="s">
        <v>393</v>
      </c>
      <c r="E210" s="198">
        <v>2754</v>
      </c>
      <c r="F210" s="199">
        <v>3.636657</v>
      </c>
      <c r="G210" s="200">
        <f t="shared" si="6"/>
        <v>5.5511448107425768E-4</v>
      </c>
      <c r="J210" s="201"/>
      <c r="M210" s="202"/>
      <c r="N210" s="203"/>
    </row>
    <row r="211" spans="1:14" ht="15.75">
      <c r="A211" s="195">
        <f t="shared" si="7"/>
        <v>202</v>
      </c>
      <c r="B211" s="196" t="s">
        <v>1101</v>
      </c>
      <c r="C211" s="197" t="s">
        <v>1338</v>
      </c>
      <c r="D211" s="196" t="s">
        <v>357</v>
      </c>
      <c r="E211" s="198">
        <v>180</v>
      </c>
      <c r="F211" s="199">
        <v>3.59856</v>
      </c>
      <c r="G211" s="200">
        <f t="shared" si="6"/>
        <v>5.4929919621635496E-4</v>
      </c>
      <c r="J211" s="201"/>
      <c r="M211" s="202"/>
      <c r="N211" s="203"/>
    </row>
    <row r="212" spans="1:14" ht="15.75">
      <c r="A212" s="195">
        <f t="shared" si="7"/>
        <v>203</v>
      </c>
      <c r="B212" s="196" t="s">
        <v>268</v>
      </c>
      <c r="C212" s="197" t="s">
        <v>411</v>
      </c>
      <c r="D212" s="196" t="s">
        <v>359</v>
      </c>
      <c r="E212" s="198">
        <v>3148</v>
      </c>
      <c r="F212" s="199">
        <v>3.563536</v>
      </c>
      <c r="G212" s="200">
        <f t="shared" si="6"/>
        <v>5.4395298688587792E-4</v>
      </c>
      <c r="J212" s="201"/>
      <c r="M212" s="202"/>
      <c r="N212" s="203"/>
    </row>
    <row r="213" spans="1:14" ht="15.75">
      <c r="A213" s="195">
        <f t="shared" si="7"/>
        <v>204</v>
      </c>
      <c r="B213" s="196" t="s">
        <v>1044</v>
      </c>
      <c r="C213" s="197" t="s">
        <v>1339</v>
      </c>
      <c r="D213" s="196" t="s">
        <v>359</v>
      </c>
      <c r="E213" s="198">
        <v>5947</v>
      </c>
      <c r="F213" s="199">
        <v>3.5295445000000001</v>
      </c>
      <c r="G213" s="200">
        <f t="shared" si="6"/>
        <v>5.3876438265857915E-4</v>
      </c>
      <c r="J213" s="201"/>
      <c r="M213" s="202"/>
      <c r="N213" s="203"/>
    </row>
    <row r="214" spans="1:14" ht="15.75">
      <c r="A214" s="195">
        <f t="shared" si="7"/>
        <v>205</v>
      </c>
      <c r="B214" s="196" t="s">
        <v>975</v>
      </c>
      <c r="C214" s="197" t="s">
        <v>1340</v>
      </c>
      <c r="D214" s="196" t="s">
        <v>346</v>
      </c>
      <c r="E214" s="198">
        <v>11094</v>
      </c>
      <c r="F214" s="199">
        <v>3.4779689999999999</v>
      </c>
      <c r="G214" s="200">
        <f t="shared" si="6"/>
        <v>5.3089168338596546E-4</v>
      </c>
      <c r="J214" s="201"/>
      <c r="M214" s="202"/>
      <c r="N214" s="203"/>
    </row>
    <row r="215" spans="1:14" ht="15.75">
      <c r="A215" s="195">
        <f t="shared" si="7"/>
        <v>206</v>
      </c>
      <c r="B215" s="196" t="s">
        <v>978</v>
      </c>
      <c r="C215" s="197" t="s">
        <v>1341</v>
      </c>
      <c r="D215" s="196" t="s">
        <v>343</v>
      </c>
      <c r="E215" s="198">
        <v>2380</v>
      </c>
      <c r="F215" s="199">
        <v>3.4367200000000002</v>
      </c>
      <c r="G215" s="200">
        <f t="shared" si="6"/>
        <v>5.2459526411138672E-4</v>
      </c>
      <c r="J215" s="201"/>
      <c r="M215" s="202"/>
      <c r="N215" s="203"/>
    </row>
    <row r="216" spans="1:14" ht="15.75">
      <c r="A216" s="195">
        <f t="shared" si="7"/>
        <v>207</v>
      </c>
      <c r="B216" s="196" t="s">
        <v>1018</v>
      </c>
      <c r="C216" s="197" t="s">
        <v>1342</v>
      </c>
      <c r="D216" s="196" t="s">
        <v>909</v>
      </c>
      <c r="E216" s="198">
        <v>5775</v>
      </c>
      <c r="F216" s="199">
        <v>3.4188000000000001</v>
      </c>
      <c r="G216" s="200">
        <f t="shared" si="6"/>
        <v>5.2185988062571542E-4</v>
      </c>
      <c r="J216" s="201"/>
      <c r="M216" s="202"/>
      <c r="N216" s="203"/>
    </row>
    <row r="217" spans="1:14" ht="15.75">
      <c r="A217" s="195">
        <f t="shared" si="7"/>
        <v>208</v>
      </c>
      <c r="B217" s="196" t="s">
        <v>1203</v>
      </c>
      <c r="C217" s="197" t="s">
        <v>1343</v>
      </c>
      <c r="D217" s="196" t="s">
        <v>357</v>
      </c>
      <c r="E217" s="198">
        <v>21298</v>
      </c>
      <c r="F217" s="199">
        <v>3.40768</v>
      </c>
      <c r="G217" s="200">
        <f t="shared" si="6"/>
        <v>5.2016247748058904E-4</v>
      </c>
      <c r="J217" s="201"/>
      <c r="M217" s="202"/>
      <c r="N217" s="203"/>
    </row>
    <row r="218" spans="1:14" ht="15.75">
      <c r="A218" s="195">
        <f t="shared" si="7"/>
        <v>209</v>
      </c>
      <c r="B218" s="196" t="s">
        <v>1124</v>
      </c>
      <c r="C218" s="197" t="s">
        <v>1344</v>
      </c>
      <c r="D218" s="196" t="s">
        <v>548</v>
      </c>
      <c r="E218" s="198">
        <v>7675</v>
      </c>
      <c r="F218" s="199">
        <v>3.3846750000000001</v>
      </c>
      <c r="G218" s="200">
        <f t="shared" si="6"/>
        <v>5.1665089840202509E-4</v>
      </c>
      <c r="J218" s="201"/>
      <c r="M218" s="202"/>
      <c r="N218" s="203"/>
    </row>
    <row r="219" spans="1:14" ht="15.75">
      <c r="A219" s="195">
        <f t="shared" si="7"/>
        <v>210</v>
      </c>
      <c r="B219" s="196" t="s">
        <v>1072</v>
      </c>
      <c r="C219" s="197" t="s">
        <v>1345</v>
      </c>
      <c r="D219" s="196" t="s">
        <v>352</v>
      </c>
      <c r="E219" s="198">
        <v>3761</v>
      </c>
      <c r="F219" s="199">
        <v>3.3566924999999999</v>
      </c>
      <c r="G219" s="200">
        <f t="shared" si="6"/>
        <v>5.1237953297859895E-4</v>
      </c>
      <c r="J219" s="201"/>
      <c r="M219" s="202"/>
      <c r="N219" s="203"/>
    </row>
    <row r="220" spans="1:14" ht="15.75">
      <c r="A220" s="195">
        <f t="shared" si="7"/>
        <v>211</v>
      </c>
      <c r="B220" s="196" t="s">
        <v>1093</v>
      </c>
      <c r="C220" s="197" t="s">
        <v>1346</v>
      </c>
      <c r="D220" s="196" t="s">
        <v>347</v>
      </c>
      <c r="E220" s="198">
        <v>3091</v>
      </c>
      <c r="F220" s="199">
        <v>3.3351890000000002</v>
      </c>
      <c r="G220" s="200">
        <f t="shared" si="6"/>
        <v>5.0909714911787736E-4</v>
      </c>
      <c r="J220" s="201"/>
      <c r="M220" s="202"/>
      <c r="N220" s="203"/>
    </row>
    <row r="221" spans="1:14" ht="15.75">
      <c r="A221" s="195">
        <f t="shared" si="7"/>
        <v>212</v>
      </c>
      <c r="B221" s="196" t="s">
        <v>1053</v>
      </c>
      <c r="C221" s="197" t="s">
        <v>1347</v>
      </c>
      <c r="D221" s="196" t="s">
        <v>346</v>
      </c>
      <c r="E221" s="198">
        <v>5029</v>
      </c>
      <c r="F221" s="199">
        <v>3.3040530000000001</v>
      </c>
      <c r="G221" s="200">
        <f t="shared" si="6"/>
        <v>5.0434442031152364E-4</v>
      </c>
      <c r="J221" s="201"/>
      <c r="M221" s="202"/>
      <c r="N221" s="203"/>
    </row>
    <row r="222" spans="1:14" ht="15.75">
      <c r="A222" s="195">
        <f t="shared" si="7"/>
        <v>213</v>
      </c>
      <c r="B222" s="196" t="s">
        <v>1015</v>
      </c>
      <c r="C222" s="197" t="s">
        <v>1348</v>
      </c>
      <c r="D222" s="196" t="s">
        <v>395</v>
      </c>
      <c r="E222" s="198">
        <v>6989</v>
      </c>
      <c r="F222" s="199">
        <v>3.2813355</v>
      </c>
      <c r="G222" s="200">
        <f t="shared" si="6"/>
        <v>5.0087672643118119E-4</v>
      </c>
      <c r="J222" s="201"/>
      <c r="M222" s="202"/>
      <c r="N222" s="203"/>
    </row>
    <row r="223" spans="1:14" ht="15.75">
      <c r="A223" s="195">
        <f t="shared" si="7"/>
        <v>214</v>
      </c>
      <c r="B223" s="196" t="s">
        <v>1082</v>
      </c>
      <c r="C223" s="197" t="s">
        <v>1349</v>
      </c>
      <c r="D223" s="196" t="s">
        <v>353</v>
      </c>
      <c r="E223" s="198">
        <v>1933</v>
      </c>
      <c r="F223" s="199">
        <v>3.2716025000000002</v>
      </c>
      <c r="G223" s="200">
        <f t="shared" si="6"/>
        <v>4.9939104074669244E-4</v>
      </c>
      <c r="J223" s="201"/>
      <c r="M223" s="202"/>
      <c r="N223" s="203"/>
    </row>
    <row r="224" spans="1:14" ht="15.75">
      <c r="A224" s="195">
        <f t="shared" si="7"/>
        <v>215</v>
      </c>
      <c r="B224" s="196" t="s">
        <v>440</v>
      </c>
      <c r="C224" s="197" t="s">
        <v>441</v>
      </c>
      <c r="D224" s="196" t="s">
        <v>393</v>
      </c>
      <c r="E224" s="198">
        <v>621</v>
      </c>
      <c r="F224" s="199">
        <v>3.1987709999999998</v>
      </c>
      <c r="G224" s="200">
        <f t="shared" si="6"/>
        <v>4.8827373704486959E-4</v>
      </c>
      <c r="J224" s="201"/>
      <c r="M224" s="202"/>
      <c r="N224" s="203"/>
    </row>
    <row r="225" spans="1:14" ht="15.75">
      <c r="A225" s="195">
        <f t="shared" si="7"/>
        <v>216</v>
      </c>
      <c r="B225" s="196" t="s">
        <v>982</v>
      </c>
      <c r="C225" s="197" t="s">
        <v>1350</v>
      </c>
      <c r="D225" s="196" t="s">
        <v>348</v>
      </c>
      <c r="E225" s="198">
        <v>1675</v>
      </c>
      <c r="F225" s="199">
        <v>3.1959</v>
      </c>
      <c r="G225" s="200">
        <f t="shared" si="6"/>
        <v>4.8783549563932488E-4</v>
      </c>
      <c r="J225" s="201"/>
      <c r="M225" s="202"/>
      <c r="N225" s="203"/>
    </row>
    <row r="226" spans="1:14" ht="15.75">
      <c r="A226" s="195">
        <f t="shared" si="7"/>
        <v>217</v>
      </c>
      <c r="B226" s="196" t="s">
        <v>426</v>
      </c>
      <c r="C226" s="197" t="s">
        <v>484</v>
      </c>
      <c r="D226" s="196" t="s">
        <v>359</v>
      </c>
      <c r="E226" s="198">
        <v>1252</v>
      </c>
      <c r="F226" s="199">
        <v>3.1569180000000001</v>
      </c>
      <c r="G226" s="200">
        <f t="shared" si="6"/>
        <v>4.8188512069298359E-4</v>
      </c>
      <c r="J226" s="201"/>
      <c r="M226" s="202"/>
      <c r="N226" s="203"/>
    </row>
    <row r="227" spans="1:14" ht="15.75">
      <c r="A227" s="195">
        <f t="shared" si="7"/>
        <v>218</v>
      </c>
      <c r="B227" s="196" t="s">
        <v>968</v>
      </c>
      <c r="C227" s="197" t="s">
        <v>1351</v>
      </c>
      <c r="D227" s="196" t="s">
        <v>345</v>
      </c>
      <c r="E227" s="198">
        <v>3551</v>
      </c>
      <c r="F227" s="199">
        <v>3.149737</v>
      </c>
      <c r="G227" s="200">
        <f t="shared" si="6"/>
        <v>4.8078898292453463E-4</v>
      </c>
      <c r="J227" s="201"/>
      <c r="M227" s="202"/>
      <c r="N227" s="203"/>
    </row>
    <row r="228" spans="1:14" ht="15.75">
      <c r="A228" s="195">
        <f t="shared" si="7"/>
        <v>219</v>
      </c>
      <c r="B228" s="196" t="s">
        <v>1025</v>
      </c>
      <c r="C228" s="197" t="s">
        <v>1352</v>
      </c>
      <c r="D228" s="196" t="s">
        <v>358</v>
      </c>
      <c r="E228" s="198">
        <v>1135</v>
      </c>
      <c r="F228" s="199">
        <v>3.1473550000000001</v>
      </c>
      <c r="G228" s="200">
        <f t="shared" si="6"/>
        <v>4.8042538451700849E-4</v>
      </c>
      <c r="J228" s="201"/>
      <c r="M228" s="202"/>
      <c r="N228" s="203"/>
    </row>
    <row r="229" spans="1:14" ht="15.75">
      <c r="A229" s="195">
        <f t="shared" si="7"/>
        <v>220</v>
      </c>
      <c r="B229" s="196" t="s">
        <v>1065</v>
      </c>
      <c r="C229" s="197" t="s">
        <v>1353</v>
      </c>
      <c r="D229" s="196" t="s">
        <v>391</v>
      </c>
      <c r="E229" s="198">
        <v>3232</v>
      </c>
      <c r="F229" s="199">
        <v>3.1318079999999999</v>
      </c>
      <c r="G229" s="200">
        <f t="shared" si="6"/>
        <v>4.7805222564135382E-4</v>
      </c>
      <c r="J229" s="201"/>
      <c r="M229" s="202"/>
      <c r="N229" s="203"/>
    </row>
    <row r="230" spans="1:14" ht="15.75">
      <c r="A230" s="195">
        <f t="shared" si="7"/>
        <v>221</v>
      </c>
      <c r="B230" s="196" t="s">
        <v>990</v>
      </c>
      <c r="C230" s="197" t="s">
        <v>1354</v>
      </c>
      <c r="D230" s="196" t="s">
        <v>393</v>
      </c>
      <c r="E230" s="198">
        <v>205</v>
      </c>
      <c r="F230" s="199">
        <v>3.1167175</v>
      </c>
      <c r="G230" s="200">
        <f t="shared" si="6"/>
        <v>4.7574874882826671E-4</v>
      </c>
      <c r="J230" s="201"/>
      <c r="M230" s="202"/>
      <c r="N230" s="203"/>
    </row>
    <row r="231" spans="1:14" ht="15.75">
      <c r="A231" s="195">
        <f t="shared" si="7"/>
        <v>222</v>
      </c>
      <c r="B231" s="196" t="s">
        <v>1058</v>
      </c>
      <c r="C231" s="197" t="s">
        <v>1355</v>
      </c>
      <c r="D231" s="196" t="s">
        <v>347</v>
      </c>
      <c r="E231" s="198">
        <v>1771</v>
      </c>
      <c r="F231" s="199">
        <v>3.0053869999999998</v>
      </c>
      <c r="G231" s="200">
        <f t="shared" si="6"/>
        <v>4.587547973131148E-4</v>
      </c>
      <c r="J231" s="201"/>
      <c r="M231" s="202"/>
      <c r="N231" s="203"/>
    </row>
    <row r="232" spans="1:14" ht="15.75">
      <c r="A232" s="195">
        <f t="shared" si="7"/>
        <v>223</v>
      </c>
      <c r="B232" s="196" t="s">
        <v>1121</v>
      </c>
      <c r="C232" s="197" t="s">
        <v>1356</v>
      </c>
      <c r="D232" s="196" t="s">
        <v>344</v>
      </c>
      <c r="E232" s="198">
        <v>5076</v>
      </c>
      <c r="F232" s="199">
        <v>2.9796119999999999</v>
      </c>
      <c r="G232" s="200">
        <f t="shared" si="6"/>
        <v>4.5482039388994647E-4</v>
      </c>
      <c r="J232" s="201"/>
      <c r="M232" s="202"/>
      <c r="N232" s="203"/>
    </row>
    <row r="233" spans="1:14" ht="15.75">
      <c r="A233" s="195">
        <f t="shared" si="7"/>
        <v>224</v>
      </c>
      <c r="B233" s="196" t="s">
        <v>1176</v>
      </c>
      <c r="C233" s="197" t="s">
        <v>1357</v>
      </c>
      <c r="D233" s="196" t="s">
        <v>346</v>
      </c>
      <c r="E233" s="198">
        <v>769</v>
      </c>
      <c r="F233" s="199">
        <v>2.9679555</v>
      </c>
      <c r="G233" s="200">
        <f t="shared" si="6"/>
        <v>4.530410971488345E-4</v>
      </c>
      <c r="J233" s="201"/>
      <c r="M233" s="202"/>
      <c r="N233" s="203"/>
    </row>
    <row r="234" spans="1:14" ht="15.75">
      <c r="A234" s="195">
        <f t="shared" si="7"/>
        <v>225</v>
      </c>
      <c r="B234" s="196" t="s">
        <v>1147</v>
      </c>
      <c r="C234" s="197" t="s">
        <v>1358</v>
      </c>
      <c r="D234" s="196" t="s">
        <v>347</v>
      </c>
      <c r="E234" s="198">
        <v>532</v>
      </c>
      <c r="F234" s="199">
        <v>2.940896</v>
      </c>
      <c r="G234" s="200">
        <f t="shared" si="6"/>
        <v>4.4891062229222064E-4</v>
      </c>
      <c r="J234" s="201"/>
      <c r="M234" s="202"/>
      <c r="N234" s="203"/>
    </row>
    <row r="235" spans="1:14" ht="15.75">
      <c r="A235" s="195">
        <f t="shared" si="7"/>
        <v>226</v>
      </c>
      <c r="B235" s="196" t="s">
        <v>895</v>
      </c>
      <c r="C235" s="197" t="s">
        <v>1359</v>
      </c>
      <c r="D235" s="196" t="s">
        <v>357</v>
      </c>
      <c r="E235" s="198">
        <v>918</v>
      </c>
      <c r="F235" s="199">
        <v>2.9174039999999999</v>
      </c>
      <c r="G235" s="200">
        <f t="shared" si="6"/>
        <v>4.4532470550397347E-4</v>
      </c>
      <c r="J235" s="201"/>
      <c r="M235" s="202"/>
      <c r="N235" s="203"/>
    </row>
    <row r="236" spans="1:14" ht="15.75">
      <c r="A236" s="195">
        <f t="shared" si="7"/>
        <v>227</v>
      </c>
      <c r="B236" s="196" t="s">
        <v>988</v>
      </c>
      <c r="C236" s="197" t="s">
        <v>1360</v>
      </c>
      <c r="D236" s="196" t="s">
        <v>344</v>
      </c>
      <c r="E236" s="198">
        <v>3478</v>
      </c>
      <c r="F236" s="199">
        <v>2.9145639999999999</v>
      </c>
      <c r="G236" s="200">
        <f t="shared" si="6"/>
        <v>4.4489119606762827E-4</v>
      </c>
      <c r="J236" s="201"/>
      <c r="M236" s="202"/>
      <c r="N236" s="203"/>
    </row>
    <row r="237" spans="1:14" ht="15.75">
      <c r="A237" s="195">
        <f t="shared" si="7"/>
        <v>228</v>
      </c>
      <c r="B237" s="196" t="s">
        <v>1162</v>
      </c>
      <c r="C237" s="197" t="s">
        <v>1361</v>
      </c>
      <c r="D237" s="196" t="s">
        <v>888</v>
      </c>
      <c r="E237" s="198">
        <v>933</v>
      </c>
      <c r="F237" s="199">
        <v>2.9030295000000002</v>
      </c>
      <c r="G237" s="200">
        <f t="shared" si="6"/>
        <v>4.4313052191497903E-4</v>
      </c>
      <c r="J237" s="201"/>
      <c r="M237" s="202"/>
      <c r="N237" s="203"/>
    </row>
    <row r="238" spans="1:14" ht="15.75">
      <c r="A238" s="195">
        <f t="shared" si="7"/>
        <v>229</v>
      </c>
      <c r="B238" s="196" t="s">
        <v>1224</v>
      </c>
      <c r="C238" s="197" t="s">
        <v>1362</v>
      </c>
      <c r="D238" s="196" t="s">
        <v>345</v>
      </c>
      <c r="E238" s="198">
        <v>5073</v>
      </c>
      <c r="F238" s="199">
        <v>2.8992195000000001</v>
      </c>
      <c r="G238" s="200">
        <f t="shared" si="6"/>
        <v>4.4254894763593843E-4</v>
      </c>
      <c r="J238" s="201"/>
      <c r="M238" s="202"/>
      <c r="N238" s="203"/>
    </row>
    <row r="239" spans="1:14" ht="15.75">
      <c r="A239" s="195">
        <f t="shared" si="7"/>
        <v>230</v>
      </c>
      <c r="B239" s="196" t="s">
        <v>1205</v>
      </c>
      <c r="C239" s="197" t="s">
        <v>1363</v>
      </c>
      <c r="D239" s="196" t="s">
        <v>343</v>
      </c>
      <c r="E239" s="198">
        <v>201</v>
      </c>
      <c r="F239" s="199">
        <v>2.8987215000000002</v>
      </c>
      <c r="G239" s="200">
        <f t="shared" si="6"/>
        <v>4.424729308404103E-4</v>
      </c>
      <c r="J239" s="201"/>
      <c r="M239" s="202"/>
      <c r="N239" s="203"/>
    </row>
    <row r="240" spans="1:14" ht="15.75">
      <c r="A240" s="195">
        <f t="shared" si="7"/>
        <v>231</v>
      </c>
      <c r="B240" s="196" t="s">
        <v>979</v>
      </c>
      <c r="C240" s="197" t="s">
        <v>1364</v>
      </c>
      <c r="D240" s="196" t="s">
        <v>398</v>
      </c>
      <c r="E240" s="198">
        <v>4533</v>
      </c>
      <c r="F240" s="199">
        <v>2.8897875000000002</v>
      </c>
      <c r="G240" s="200">
        <f t="shared" si="6"/>
        <v>4.4110920784593558E-4</v>
      </c>
      <c r="J240" s="201"/>
      <c r="M240" s="202"/>
      <c r="N240" s="203"/>
    </row>
    <row r="241" spans="1:14" ht="15.75">
      <c r="A241" s="195">
        <f t="shared" si="7"/>
        <v>232</v>
      </c>
      <c r="B241" s="196" t="s">
        <v>911</v>
      </c>
      <c r="C241" s="197" t="s">
        <v>1365</v>
      </c>
      <c r="D241" s="196" t="s">
        <v>888</v>
      </c>
      <c r="E241" s="198">
        <v>3762</v>
      </c>
      <c r="F241" s="199">
        <v>2.8026900000000001</v>
      </c>
      <c r="G241" s="200">
        <f t="shared" si="6"/>
        <v>4.2781428244731672E-4</v>
      </c>
      <c r="J241" s="201"/>
      <c r="M241" s="202"/>
      <c r="N241" s="203"/>
    </row>
    <row r="242" spans="1:14" ht="15.75">
      <c r="A242" s="195">
        <f t="shared" si="7"/>
        <v>233</v>
      </c>
      <c r="B242" s="196" t="s">
        <v>50</v>
      </c>
      <c r="C242" s="197" t="s">
        <v>3</v>
      </c>
      <c r="D242" s="196" t="s">
        <v>392</v>
      </c>
      <c r="E242" s="198">
        <v>1119</v>
      </c>
      <c r="F242" s="199">
        <v>2.7913454999999998</v>
      </c>
      <c r="G242" s="200">
        <f t="shared" si="6"/>
        <v>4.2608261068653557E-4</v>
      </c>
      <c r="J242" s="201"/>
      <c r="M242" s="202"/>
      <c r="N242" s="203"/>
    </row>
    <row r="243" spans="1:14" ht="15.75">
      <c r="A243" s="195">
        <f t="shared" si="7"/>
        <v>234</v>
      </c>
      <c r="B243" s="196" t="s">
        <v>1159</v>
      </c>
      <c r="C243" s="197" t="s">
        <v>1366</v>
      </c>
      <c r="D243" s="196" t="s">
        <v>397</v>
      </c>
      <c r="E243" s="198">
        <v>2462</v>
      </c>
      <c r="F243" s="199">
        <v>2.7869839999999999</v>
      </c>
      <c r="G243" s="200">
        <f t="shared" si="6"/>
        <v>4.2541685314899342E-4</v>
      </c>
      <c r="J243" s="201"/>
      <c r="M243" s="202"/>
      <c r="N243" s="203"/>
    </row>
    <row r="244" spans="1:14" ht="15.75">
      <c r="A244" s="195">
        <f t="shared" si="7"/>
        <v>235</v>
      </c>
      <c r="B244" s="196" t="s">
        <v>1185</v>
      </c>
      <c r="C244" s="197" t="s">
        <v>1367</v>
      </c>
      <c r="D244" s="196" t="s">
        <v>393</v>
      </c>
      <c r="E244" s="198">
        <v>5071</v>
      </c>
      <c r="F244" s="199">
        <v>2.7636949999999998</v>
      </c>
      <c r="G244" s="200">
        <f t="shared" si="6"/>
        <v>4.2186192312679489E-4</v>
      </c>
      <c r="J244" s="201"/>
      <c r="M244" s="202"/>
      <c r="N244" s="203"/>
    </row>
    <row r="245" spans="1:14" ht="15.75">
      <c r="A245" s="195">
        <f t="shared" si="7"/>
        <v>236</v>
      </c>
      <c r="B245" s="196" t="s">
        <v>421</v>
      </c>
      <c r="C245" s="197" t="s">
        <v>422</v>
      </c>
      <c r="D245" s="196" t="s">
        <v>343</v>
      </c>
      <c r="E245" s="198">
        <v>277</v>
      </c>
      <c r="F245" s="199">
        <v>2.7517179999999999</v>
      </c>
      <c r="G245" s="200">
        <f t="shared" si="6"/>
        <v>4.2003370392992639E-4</v>
      </c>
      <c r="J245" s="201"/>
      <c r="M245" s="202"/>
      <c r="N245" s="203"/>
    </row>
    <row r="246" spans="1:14" ht="15.75">
      <c r="A246" s="195">
        <f t="shared" si="7"/>
        <v>237</v>
      </c>
      <c r="B246" s="196" t="s">
        <v>954</v>
      </c>
      <c r="C246" s="197" t="s">
        <v>1368</v>
      </c>
      <c r="D246" s="196" t="s">
        <v>346</v>
      </c>
      <c r="E246" s="198">
        <v>892</v>
      </c>
      <c r="F246" s="199">
        <v>2.7304119999999998</v>
      </c>
      <c r="G246" s="200">
        <f t="shared" si="6"/>
        <v>4.1678146729233088E-4</v>
      </c>
      <c r="J246" s="201"/>
      <c r="M246" s="202"/>
      <c r="N246" s="203"/>
    </row>
    <row r="247" spans="1:14" ht="15.75">
      <c r="A247" s="195">
        <f t="shared" si="7"/>
        <v>238</v>
      </c>
      <c r="B247" s="196" t="s">
        <v>1157</v>
      </c>
      <c r="C247" s="197" t="s">
        <v>1369</v>
      </c>
      <c r="D247" s="196" t="s">
        <v>343</v>
      </c>
      <c r="E247" s="198">
        <v>2003</v>
      </c>
      <c r="F247" s="199">
        <v>2.7280859999999998</v>
      </c>
      <c r="G247" s="200">
        <f t="shared" si="6"/>
        <v>4.1642641695819742E-4</v>
      </c>
      <c r="J247" s="201"/>
      <c r="M247" s="202"/>
      <c r="N247" s="203"/>
    </row>
    <row r="248" spans="1:14" ht="15.75">
      <c r="A248" s="195">
        <f t="shared" si="7"/>
        <v>239</v>
      </c>
      <c r="B248" s="196" t="s">
        <v>1079</v>
      </c>
      <c r="C248" s="197" t="s">
        <v>1370</v>
      </c>
      <c r="D248" s="196" t="s">
        <v>355</v>
      </c>
      <c r="E248" s="198">
        <v>9397</v>
      </c>
      <c r="F248" s="199">
        <v>2.7016374999999999</v>
      </c>
      <c r="G248" s="200">
        <f t="shared" si="6"/>
        <v>4.1238920768806486E-4</v>
      </c>
      <c r="J248" s="201"/>
      <c r="M248" s="202"/>
      <c r="N248" s="203"/>
    </row>
    <row r="249" spans="1:14" ht="15.75">
      <c r="A249" s="195">
        <f t="shared" si="7"/>
        <v>240</v>
      </c>
      <c r="B249" s="196" t="s">
        <v>427</v>
      </c>
      <c r="C249" s="197" t="s">
        <v>490</v>
      </c>
      <c r="D249" s="196" t="s">
        <v>395</v>
      </c>
      <c r="E249" s="198">
        <v>117</v>
      </c>
      <c r="F249" s="199">
        <v>2.6779544999999998</v>
      </c>
      <c r="G249" s="200">
        <f t="shared" si="6"/>
        <v>4.087741358637818E-4</v>
      </c>
      <c r="J249" s="201"/>
      <c r="M249" s="202"/>
      <c r="N249" s="203"/>
    </row>
    <row r="250" spans="1:14" ht="15.75">
      <c r="A250" s="195">
        <f t="shared" si="7"/>
        <v>241</v>
      </c>
      <c r="B250" s="196" t="s">
        <v>899</v>
      </c>
      <c r="C250" s="197" t="s">
        <v>1371</v>
      </c>
      <c r="D250" s="196" t="s">
        <v>357</v>
      </c>
      <c r="E250" s="198">
        <v>1614</v>
      </c>
      <c r="F250" s="199">
        <v>2.665521</v>
      </c>
      <c r="G250" s="200">
        <f t="shared" si="6"/>
        <v>4.0687623460434585E-4</v>
      </c>
      <c r="J250" s="201"/>
      <c r="M250" s="202"/>
      <c r="N250" s="203"/>
    </row>
    <row r="251" spans="1:14" ht="15.75">
      <c r="A251" s="195">
        <f t="shared" si="7"/>
        <v>242</v>
      </c>
      <c r="B251" s="196" t="s">
        <v>1078</v>
      </c>
      <c r="C251" s="197" t="s">
        <v>1372</v>
      </c>
      <c r="D251" s="196" t="s">
        <v>395</v>
      </c>
      <c r="E251" s="198">
        <v>5894</v>
      </c>
      <c r="F251" s="199">
        <v>2.643459</v>
      </c>
      <c r="G251" s="200">
        <f t="shared" si="6"/>
        <v>4.0350859897594861E-4</v>
      </c>
      <c r="J251" s="201"/>
      <c r="M251" s="202"/>
      <c r="N251" s="203"/>
    </row>
    <row r="252" spans="1:14" ht="15.75">
      <c r="A252" s="195">
        <f t="shared" si="7"/>
        <v>243</v>
      </c>
      <c r="B252" s="196" t="s">
        <v>952</v>
      </c>
      <c r="C252" s="197" t="s">
        <v>1373</v>
      </c>
      <c r="D252" s="196" t="s">
        <v>909</v>
      </c>
      <c r="E252" s="198">
        <v>4738</v>
      </c>
      <c r="F252" s="199">
        <v>2.6366969999999998</v>
      </c>
      <c r="G252" s="200">
        <f t="shared" si="6"/>
        <v>4.0247641911377729E-4</v>
      </c>
      <c r="J252" s="201"/>
      <c r="M252" s="202"/>
      <c r="N252" s="203"/>
    </row>
    <row r="253" spans="1:14" ht="15.75">
      <c r="A253" s="195">
        <f t="shared" si="7"/>
        <v>244</v>
      </c>
      <c r="B253" s="196" t="s">
        <v>902</v>
      </c>
      <c r="C253" s="197" t="s">
        <v>1374</v>
      </c>
      <c r="D253" s="196" t="s">
        <v>392</v>
      </c>
      <c r="E253" s="198">
        <v>2693</v>
      </c>
      <c r="F253" s="199">
        <v>2.5246875000000002</v>
      </c>
      <c r="G253" s="200">
        <f t="shared" si="6"/>
        <v>3.8537882220873872E-4</v>
      </c>
      <c r="J253" s="201"/>
      <c r="M253" s="202"/>
      <c r="N253" s="203"/>
    </row>
    <row r="254" spans="1:14" ht="15.75">
      <c r="A254" s="195">
        <f t="shared" si="7"/>
        <v>245</v>
      </c>
      <c r="B254" s="196" t="s">
        <v>1236</v>
      </c>
      <c r="C254" s="197" t="s">
        <v>1375</v>
      </c>
      <c r="D254" s="196" t="s">
        <v>345</v>
      </c>
      <c r="E254" s="198">
        <v>5073</v>
      </c>
      <c r="F254" s="199">
        <v>2.5111349999999999</v>
      </c>
      <c r="G254" s="200">
        <f t="shared" si="6"/>
        <v>3.8331011212561596E-4</v>
      </c>
      <c r="J254" s="201"/>
      <c r="M254" s="202"/>
      <c r="N254" s="203"/>
    </row>
    <row r="255" spans="1:14" ht="15.75">
      <c r="A255" s="195">
        <f t="shared" si="7"/>
        <v>246</v>
      </c>
      <c r="B255" s="196" t="s">
        <v>446</v>
      </c>
      <c r="C255" s="197" t="s">
        <v>482</v>
      </c>
      <c r="D255" s="196" t="s">
        <v>343</v>
      </c>
      <c r="E255" s="198">
        <v>155</v>
      </c>
      <c r="F255" s="199">
        <v>2.4803099999999998</v>
      </c>
      <c r="G255" s="200">
        <f t="shared" si="6"/>
        <v>3.7860485565542531E-4</v>
      </c>
      <c r="J255" s="201"/>
      <c r="M255" s="202"/>
      <c r="N255" s="203"/>
    </row>
    <row r="256" spans="1:14" ht="15.75">
      <c r="A256" s="195">
        <f t="shared" si="7"/>
        <v>247</v>
      </c>
      <c r="B256" s="196" t="s">
        <v>1140</v>
      </c>
      <c r="C256" s="197" t="s">
        <v>1376</v>
      </c>
      <c r="D256" s="196" t="s">
        <v>354</v>
      </c>
      <c r="E256" s="198">
        <v>76</v>
      </c>
      <c r="F256" s="199">
        <v>2.4766119999999998</v>
      </c>
      <c r="G256" s="200">
        <f t="shared" si="6"/>
        <v>3.7804037752317017E-4</v>
      </c>
      <c r="J256" s="201"/>
      <c r="M256" s="202"/>
      <c r="N256" s="203"/>
    </row>
    <row r="257" spans="1:14" ht="15.75">
      <c r="A257" s="195">
        <f t="shared" si="7"/>
        <v>248</v>
      </c>
      <c r="B257" s="196" t="s">
        <v>1014</v>
      </c>
      <c r="C257" s="197" t="s">
        <v>1377</v>
      </c>
      <c r="D257" s="196" t="s">
        <v>359</v>
      </c>
      <c r="E257" s="198">
        <v>460</v>
      </c>
      <c r="F257" s="199">
        <v>2.47112</v>
      </c>
      <c r="G257" s="200">
        <f t="shared" si="6"/>
        <v>3.7720205575401245E-4</v>
      </c>
      <c r="J257" s="201"/>
      <c r="M257" s="202"/>
      <c r="N257" s="203"/>
    </row>
    <row r="258" spans="1:14" ht="15.75">
      <c r="A258" s="195">
        <f t="shared" si="7"/>
        <v>249</v>
      </c>
      <c r="B258" s="196" t="s">
        <v>1180</v>
      </c>
      <c r="C258" s="197" t="s">
        <v>1378</v>
      </c>
      <c r="D258" s="196" t="s">
        <v>908</v>
      </c>
      <c r="E258" s="198">
        <v>590</v>
      </c>
      <c r="F258" s="199">
        <v>2.4582350000000002</v>
      </c>
      <c r="G258" s="200">
        <f t="shared" si="6"/>
        <v>3.7523523565284768E-4</v>
      </c>
      <c r="J258" s="201"/>
      <c r="M258" s="202"/>
      <c r="N258" s="203"/>
    </row>
    <row r="259" spans="1:14" ht="15.75">
      <c r="A259" s="195">
        <f t="shared" si="7"/>
        <v>250</v>
      </c>
      <c r="B259" s="196" t="s">
        <v>984</v>
      </c>
      <c r="C259" s="197" t="s">
        <v>1379</v>
      </c>
      <c r="D259" s="196" t="s">
        <v>359</v>
      </c>
      <c r="E259" s="198">
        <v>1816</v>
      </c>
      <c r="F259" s="199">
        <v>2.429808</v>
      </c>
      <c r="G259" s="200">
        <f t="shared" si="6"/>
        <v>3.7089601989686682E-4</v>
      </c>
      <c r="J259" s="201"/>
      <c r="M259" s="202"/>
      <c r="N259" s="203"/>
    </row>
    <row r="260" spans="1:14" ht="15.75">
      <c r="A260" s="195">
        <f t="shared" si="7"/>
        <v>251</v>
      </c>
      <c r="B260" s="196" t="s">
        <v>885</v>
      </c>
      <c r="C260" s="197" t="s">
        <v>1380</v>
      </c>
      <c r="D260" s="196" t="s">
        <v>568</v>
      </c>
      <c r="E260" s="198">
        <v>69</v>
      </c>
      <c r="F260" s="199">
        <v>2.4296625000000001</v>
      </c>
      <c r="G260" s="200">
        <f t="shared" si="6"/>
        <v>3.7087381017046254E-4</v>
      </c>
      <c r="J260" s="201"/>
      <c r="M260" s="202"/>
      <c r="N260" s="203"/>
    </row>
    <row r="261" spans="1:14" ht="15.75">
      <c r="A261" s="195">
        <f t="shared" si="7"/>
        <v>252</v>
      </c>
      <c r="B261" s="196" t="s">
        <v>959</v>
      </c>
      <c r="C261" s="197" t="s">
        <v>1381</v>
      </c>
      <c r="D261" s="196" t="s">
        <v>345</v>
      </c>
      <c r="E261" s="198">
        <v>601</v>
      </c>
      <c r="F261" s="199">
        <v>2.3994925</v>
      </c>
      <c r="G261" s="200">
        <f t="shared" si="6"/>
        <v>3.6626853563013323E-4</v>
      </c>
      <c r="J261" s="201"/>
      <c r="M261" s="202"/>
      <c r="N261" s="203"/>
    </row>
    <row r="262" spans="1:14" ht="15.75">
      <c r="A262" s="195">
        <f t="shared" si="7"/>
        <v>253</v>
      </c>
      <c r="B262" s="196" t="s">
        <v>1167</v>
      </c>
      <c r="C262" s="197" t="s">
        <v>1382</v>
      </c>
      <c r="D262" s="196" t="s">
        <v>343</v>
      </c>
      <c r="E262" s="198">
        <v>10026</v>
      </c>
      <c r="F262" s="199">
        <v>2.3811749999999998</v>
      </c>
      <c r="G262" s="200">
        <f t="shared" si="6"/>
        <v>3.6347247608779039E-4</v>
      </c>
      <c r="J262" s="201"/>
      <c r="M262" s="202"/>
      <c r="N262" s="203"/>
    </row>
    <row r="263" spans="1:14" ht="15.75">
      <c r="A263" s="195">
        <f t="shared" si="7"/>
        <v>254</v>
      </c>
      <c r="B263" s="196" t="s">
        <v>445</v>
      </c>
      <c r="C263" s="197" t="s">
        <v>468</v>
      </c>
      <c r="D263" s="196" t="s">
        <v>390</v>
      </c>
      <c r="E263" s="198">
        <v>72</v>
      </c>
      <c r="F263" s="199">
        <v>2.3802120000000002</v>
      </c>
      <c r="G263" s="200">
        <f t="shared" si="6"/>
        <v>3.6332547975426914E-4</v>
      </c>
      <c r="J263" s="201"/>
      <c r="M263" s="202"/>
      <c r="N263" s="203"/>
    </row>
    <row r="264" spans="1:14" ht="15.75">
      <c r="A264" s="195">
        <f t="shared" si="7"/>
        <v>255</v>
      </c>
      <c r="B264" s="196" t="s">
        <v>1070</v>
      </c>
      <c r="C264" s="197" t="s">
        <v>1383</v>
      </c>
      <c r="D264" s="196" t="s">
        <v>395</v>
      </c>
      <c r="E264" s="198">
        <v>438</v>
      </c>
      <c r="F264" s="199">
        <v>2.3612579999999999</v>
      </c>
      <c r="G264" s="200">
        <f t="shared" si="6"/>
        <v>3.6043226219916797E-4</v>
      </c>
      <c r="J264" s="201"/>
      <c r="M264" s="202"/>
      <c r="N264" s="203"/>
    </row>
    <row r="265" spans="1:14" ht="15.75">
      <c r="A265" s="195">
        <f t="shared" si="7"/>
        <v>256</v>
      </c>
      <c r="B265" s="196" t="s">
        <v>939</v>
      </c>
      <c r="C265" s="197" t="s">
        <v>1384</v>
      </c>
      <c r="D265" s="196" t="s">
        <v>390</v>
      </c>
      <c r="E265" s="198">
        <v>1367</v>
      </c>
      <c r="F265" s="199">
        <v>2.3491895</v>
      </c>
      <c r="G265" s="200">
        <f t="shared" si="6"/>
        <v>3.585900760609524E-4</v>
      </c>
      <c r="J265" s="201"/>
      <c r="M265" s="202"/>
      <c r="N265" s="203"/>
    </row>
    <row r="266" spans="1:14" ht="15.75">
      <c r="A266" s="195">
        <f t="shared" si="7"/>
        <v>257</v>
      </c>
      <c r="B266" s="196" t="s">
        <v>970</v>
      </c>
      <c r="C266" s="197" t="s">
        <v>1385</v>
      </c>
      <c r="D266" s="196" t="s">
        <v>346</v>
      </c>
      <c r="E266" s="198">
        <v>1403</v>
      </c>
      <c r="F266" s="199">
        <v>2.3472189999999999</v>
      </c>
      <c r="G266" s="200">
        <f t="shared" si="6"/>
        <v>3.5828929072844595E-4</v>
      </c>
      <c r="J266" s="201"/>
      <c r="M266" s="202"/>
      <c r="N266" s="203"/>
    </row>
    <row r="267" spans="1:14" ht="15.75">
      <c r="A267" s="195">
        <f t="shared" si="7"/>
        <v>258</v>
      </c>
      <c r="B267" s="196" t="s">
        <v>1023</v>
      </c>
      <c r="C267" s="197" t="s">
        <v>1386</v>
      </c>
      <c r="D267" s="196" t="s">
        <v>556</v>
      </c>
      <c r="E267" s="198">
        <v>835</v>
      </c>
      <c r="F267" s="199">
        <v>2.3400875000000001</v>
      </c>
      <c r="G267" s="200">
        <f t="shared" ref="G267:G330" si="8">+F267/$F$529</f>
        <v>3.5720070884629954E-4</v>
      </c>
      <c r="J267" s="201"/>
      <c r="M267" s="202"/>
      <c r="N267" s="203"/>
    </row>
    <row r="268" spans="1:14" ht="15.75">
      <c r="A268" s="195">
        <f t="shared" ref="A268:A331" si="9">+A267+1</f>
        <v>259</v>
      </c>
      <c r="B268" s="196" t="s">
        <v>1148</v>
      </c>
      <c r="C268" s="197" t="s">
        <v>1387</v>
      </c>
      <c r="D268" s="196" t="s">
        <v>353</v>
      </c>
      <c r="E268" s="198">
        <v>221</v>
      </c>
      <c r="F268" s="199">
        <v>2.3288980000000001</v>
      </c>
      <c r="G268" s="200">
        <f t="shared" si="8"/>
        <v>3.5549269693151614E-4</v>
      </c>
      <c r="J268" s="201"/>
      <c r="M268" s="202"/>
      <c r="N268" s="203"/>
    </row>
    <row r="269" spans="1:14" ht="15.75">
      <c r="A269" s="195">
        <f t="shared" si="9"/>
        <v>260</v>
      </c>
      <c r="B269" s="196" t="s">
        <v>950</v>
      </c>
      <c r="C269" s="197" t="s">
        <v>1388</v>
      </c>
      <c r="D269" s="196" t="s">
        <v>345</v>
      </c>
      <c r="E269" s="198">
        <v>3246</v>
      </c>
      <c r="F269" s="199">
        <v>2.3046600000000002</v>
      </c>
      <c r="G269" s="200">
        <f t="shared" si="8"/>
        <v>3.5179290759414456E-4</v>
      </c>
      <c r="J269" s="201"/>
      <c r="M269" s="202"/>
      <c r="N269" s="203"/>
    </row>
    <row r="270" spans="1:14" ht="15.75">
      <c r="A270" s="195">
        <f t="shared" si="9"/>
        <v>261</v>
      </c>
      <c r="B270" s="196" t="s">
        <v>1000</v>
      </c>
      <c r="C270" s="197" t="s">
        <v>1389</v>
      </c>
      <c r="D270" s="196" t="s">
        <v>346</v>
      </c>
      <c r="E270" s="198">
        <v>25062</v>
      </c>
      <c r="F270" s="199">
        <v>2.2931729999999999</v>
      </c>
      <c r="G270" s="200">
        <f t="shared" si="8"/>
        <v>3.5003948403946228E-4</v>
      </c>
      <c r="J270" s="201"/>
      <c r="M270" s="202"/>
      <c r="N270" s="203"/>
    </row>
    <row r="271" spans="1:14" ht="15.75">
      <c r="A271" s="195">
        <f t="shared" si="9"/>
        <v>262</v>
      </c>
      <c r="B271" s="196" t="s">
        <v>1012</v>
      </c>
      <c r="C271" s="197" t="s">
        <v>1390</v>
      </c>
      <c r="D271" s="196" t="s">
        <v>343</v>
      </c>
      <c r="E271" s="198">
        <v>76</v>
      </c>
      <c r="F271" s="199">
        <v>2.292008</v>
      </c>
      <c r="G271" s="200">
        <f t="shared" si="8"/>
        <v>3.4986165358406011E-4</v>
      </c>
      <c r="J271" s="201"/>
      <c r="M271" s="202"/>
      <c r="N271" s="203"/>
    </row>
    <row r="272" spans="1:14" ht="15.75">
      <c r="A272" s="195">
        <f t="shared" si="9"/>
        <v>263</v>
      </c>
      <c r="B272" s="196" t="s">
        <v>416</v>
      </c>
      <c r="C272" s="197" t="s">
        <v>469</v>
      </c>
      <c r="D272" s="196" t="s">
        <v>470</v>
      </c>
      <c r="E272" s="198">
        <v>2442</v>
      </c>
      <c r="F272" s="199">
        <v>2.2356509999999998</v>
      </c>
      <c r="G272" s="200">
        <f t="shared" si="8"/>
        <v>3.4125908622345888E-4</v>
      </c>
      <c r="J272" s="201"/>
      <c r="M272" s="202"/>
      <c r="N272" s="203"/>
    </row>
    <row r="273" spans="1:14" ht="15.75">
      <c r="A273" s="195">
        <f t="shared" si="9"/>
        <v>264</v>
      </c>
      <c r="B273" s="196" t="s">
        <v>1017</v>
      </c>
      <c r="C273" s="197" t="s">
        <v>1391</v>
      </c>
      <c r="D273" s="196" t="s">
        <v>393</v>
      </c>
      <c r="E273" s="198">
        <v>2999</v>
      </c>
      <c r="F273" s="199">
        <v>2.2207595000000002</v>
      </c>
      <c r="G273" s="200">
        <f t="shared" si="8"/>
        <v>3.3898598559974947E-4</v>
      </c>
      <c r="J273" s="201"/>
      <c r="M273" s="202"/>
      <c r="N273" s="203"/>
    </row>
    <row r="274" spans="1:14" ht="15.75">
      <c r="A274" s="195">
        <f t="shared" si="9"/>
        <v>265</v>
      </c>
      <c r="B274" s="196" t="s">
        <v>428</v>
      </c>
      <c r="C274" s="197" t="s">
        <v>429</v>
      </c>
      <c r="D274" s="196" t="s">
        <v>393</v>
      </c>
      <c r="E274" s="198">
        <v>2727</v>
      </c>
      <c r="F274" s="199">
        <v>2.2197779999999998</v>
      </c>
      <c r="G274" s="200">
        <f t="shared" si="8"/>
        <v>3.388361653491252E-4</v>
      </c>
      <c r="J274" s="201"/>
      <c r="M274" s="202"/>
      <c r="N274" s="203"/>
    </row>
    <row r="275" spans="1:14" ht="15.75">
      <c r="A275" s="195">
        <f t="shared" si="9"/>
        <v>266</v>
      </c>
      <c r="B275" s="196" t="s">
        <v>1146</v>
      </c>
      <c r="C275" s="197" t="s">
        <v>1392</v>
      </c>
      <c r="D275" s="196" t="s">
        <v>359</v>
      </c>
      <c r="E275" s="198">
        <v>4326</v>
      </c>
      <c r="F275" s="199">
        <v>2.2127490000000001</v>
      </c>
      <c r="G275" s="200">
        <f t="shared" si="8"/>
        <v>3.3776322949417083E-4</v>
      </c>
      <c r="J275" s="201"/>
      <c r="M275" s="202"/>
      <c r="N275" s="203"/>
    </row>
    <row r="276" spans="1:14" ht="15.75">
      <c r="A276" s="195">
        <f t="shared" si="9"/>
        <v>267</v>
      </c>
      <c r="B276" s="196" t="s">
        <v>1004</v>
      </c>
      <c r="C276" s="197" t="s">
        <v>1393</v>
      </c>
      <c r="D276" s="196" t="s">
        <v>395</v>
      </c>
      <c r="E276" s="198">
        <v>1640</v>
      </c>
      <c r="F276" s="199">
        <v>2.2107199999999998</v>
      </c>
      <c r="G276" s="200">
        <f t="shared" si="8"/>
        <v>3.3745351447785228E-4</v>
      </c>
      <c r="J276" s="201"/>
      <c r="M276" s="202"/>
      <c r="N276" s="203"/>
    </row>
    <row r="277" spans="1:14" ht="15.75">
      <c r="A277" s="195">
        <f t="shared" si="9"/>
        <v>268</v>
      </c>
      <c r="B277" s="196" t="s">
        <v>1136</v>
      </c>
      <c r="C277" s="197" t="s">
        <v>1394</v>
      </c>
      <c r="D277" s="196" t="s">
        <v>353</v>
      </c>
      <c r="E277" s="198">
        <v>4415</v>
      </c>
      <c r="F277" s="199">
        <v>2.2097074999999999</v>
      </c>
      <c r="G277" s="200">
        <f t="shared" si="8"/>
        <v>3.3729896225802856E-4</v>
      </c>
      <c r="J277" s="201"/>
      <c r="M277" s="202"/>
      <c r="N277" s="203"/>
    </row>
    <row r="278" spans="1:14" ht="15.75">
      <c r="A278" s="195">
        <f t="shared" si="9"/>
        <v>269</v>
      </c>
      <c r="B278" s="196" t="s">
        <v>1171</v>
      </c>
      <c r="C278" s="197" t="s">
        <v>1395</v>
      </c>
      <c r="D278" s="196" t="s">
        <v>348</v>
      </c>
      <c r="E278" s="198">
        <v>1963</v>
      </c>
      <c r="F278" s="199">
        <v>2.1504664999999998</v>
      </c>
      <c r="G278" s="200">
        <f t="shared" si="8"/>
        <v>3.2825616911770207E-4</v>
      </c>
      <c r="J278" s="201"/>
      <c r="M278" s="202"/>
      <c r="N278" s="203"/>
    </row>
    <row r="279" spans="1:14" ht="15.75">
      <c r="A279" s="195">
        <f t="shared" si="9"/>
        <v>270</v>
      </c>
      <c r="B279" s="196" t="s">
        <v>271</v>
      </c>
      <c r="C279" s="197" t="s">
        <v>412</v>
      </c>
      <c r="D279" s="196" t="s">
        <v>348</v>
      </c>
      <c r="E279" s="198">
        <v>5292</v>
      </c>
      <c r="F279" s="199">
        <v>2.148552</v>
      </c>
      <c r="G279" s="200">
        <f t="shared" si="8"/>
        <v>3.2796393185858841E-4</v>
      </c>
      <c r="J279" s="201"/>
      <c r="M279" s="202"/>
      <c r="N279" s="203"/>
    </row>
    <row r="280" spans="1:14" ht="15.75">
      <c r="A280" s="195">
        <f t="shared" si="9"/>
        <v>271</v>
      </c>
      <c r="B280" s="196" t="s">
        <v>1128</v>
      </c>
      <c r="C280" s="197" t="s">
        <v>1396</v>
      </c>
      <c r="D280" s="196" t="s">
        <v>346</v>
      </c>
      <c r="E280" s="198">
        <v>7124</v>
      </c>
      <c r="F280" s="199">
        <v>2.1478860000000002</v>
      </c>
      <c r="G280" s="200">
        <f t="shared" si="8"/>
        <v>3.2786227084288214E-4</v>
      </c>
      <c r="J280" s="201"/>
      <c r="M280" s="202"/>
      <c r="N280" s="203"/>
    </row>
    <row r="281" spans="1:14" ht="15.75">
      <c r="A281" s="195">
        <f t="shared" si="9"/>
        <v>272</v>
      </c>
      <c r="B281" s="196" t="s">
        <v>1242</v>
      </c>
      <c r="C281" s="197" t="s">
        <v>1397</v>
      </c>
      <c r="D281" s="196" t="s">
        <v>353</v>
      </c>
      <c r="E281" s="198">
        <v>247</v>
      </c>
      <c r="F281" s="199">
        <v>2.1228414999999998</v>
      </c>
      <c r="G281" s="200">
        <f t="shared" si="8"/>
        <v>3.2403937398423847E-4</v>
      </c>
      <c r="J281" s="201"/>
      <c r="M281" s="202"/>
      <c r="N281" s="203"/>
    </row>
    <row r="282" spans="1:14" ht="15.75">
      <c r="A282" s="195">
        <f t="shared" si="9"/>
        <v>273</v>
      </c>
      <c r="B282" s="196" t="s">
        <v>1199</v>
      </c>
      <c r="C282" s="197" t="s">
        <v>1398</v>
      </c>
      <c r="D282" s="196" t="s">
        <v>359</v>
      </c>
      <c r="E282" s="198">
        <v>446</v>
      </c>
      <c r="F282" s="199">
        <v>2.0953080000000002</v>
      </c>
      <c r="G282" s="200">
        <f t="shared" si="8"/>
        <v>3.1983654579212194E-4</v>
      </c>
      <c r="J282" s="201"/>
      <c r="M282" s="202"/>
      <c r="N282" s="203"/>
    </row>
    <row r="283" spans="1:14" ht="15.75">
      <c r="A283" s="195">
        <f t="shared" si="9"/>
        <v>274</v>
      </c>
      <c r="B283" s="196" t="s">
        <v>1239</v>
      </c>
      <c r="C283" s="197" t="s">
        <v>1399</v>
      </c>
      <c r="D283" s="196" t="s">
        <v>352</v>
      </c>
      <c r="E283" s="198">
        <v>3585</v>
      </c>
      <c r="F283" s="199">
        <v>2.0918475000000001</v>
      </c>
      <c r="G283" s="200">
        <f t="shared" si="8"/>
        <v>3.1930832064970202E-4</v>
      </c>
      <c r="J283" s="201"/>
      <c r="M283" s="202"/>
      <c r="N283" s="203"/>
    </row>
    <row r="284" spans="1:14" ht="15.75">
      <c r="A284" s="195">
        <f t="shared" si="9"/>
        <v>275</v>
      </c>
      <c r="B284" s="196" t="s">
        <v>901</v>
      </c>
      <c r="C284" s="197" t="s">
        <v>1400</v>
      </c>
      <c r="D284" s="196" t="s">
        <v>392</v>
      </c>
      <c r="E284" s="198">
        <v>3021</v>
      </c>
      <c r="F284" s="199">
        <v>2.0875110000000001</v>
      </c>
      <c r="G284" s="200">
        <f t="shared" si="8"/>
        <v>3.1864637921635305E-4</v>
      </c>
      <c r="J284" s="201"/>
      <c r="M284" s="202"/>
      <c r="N284" s="203"/>
    </row>
    <row r="285" spans="1:14" ht="15.75">
      <c r="A285" s="195">
        <f t="shared" si="9"/>
        <v>276</v>
      </c>
      <c r="B285" s="196" t="s">
        <v>448</v>
      </c>
      <c r="C285" s="197" t="s">
        <v>477</v>
      </c>
      <c r="D285" s="196" t="s">
        <v>347</v>
      </c>
      <c r="E285" s="198">
        <v>344</v>
      </c>
      <c r="F285" s="199">
        <v>2.0873919999999999</v>
      </c>
      <c r="G285" s="200">
        <f t="shared" si="8"/>
        <v>3.1862821456039349E-4</v>
      </c>
      <c r="J285" s="201"/>
      <c r="M285" s="202"/>
      <c r="N285" s="203"/>
    </row>
    <row r="286" spans="1:14" ht="15.75">
      <c r="A286" s="195">
        <f t="shared" si="9"/>
        <v>277</v>
      </c>
      <c r="B286" s="196" t="s">
        <v>1170</v>
      </c>
      <c r="C286" s="197" t="s">
        <v>1401</v>
      </c>
      <c r="D286" s="196" t="s">
        <v>343</v>
      </c>
      <c r="E286" s="198">
        <v>3406</v>
      </c>
      <c r="F286" s="199">
        <v>2.0793629999999999</v>
      </c>
      <c r="G286" s="200">
        <f t="shared" si="8"/>
        <v>3.1740263453771187E-4</v>
      </c>
      <c r="J286" s="201"/>
      <c r="M286" s="202"/>
      <c r="N286" s="203"/>
    </row>
    <row r="287" spans="1:14" ht="15.75">
      <c r="A287" s="195">
        <f t="shared" si="9"/>
        <v>278</v>
      </c>
      <c r="B287" s="196" t="s">
        <v>1115</v>
      </c>
      <c r="C287" s="197" t="s">
        <v>1402</v>
      </c>
      <c r="D287" s="196" t="s">
        <v>352</v>
      </c>
      <c r="E287" s="198">
        <v>852</v>
      </c>
      <c r="F287" s="199">
        <v>2.0699339999999999</v>
      </c>
      <c r="G287" s="200">
        <f t="shared" si="8"/>
        <v>3.1596335268021223E-4</v>
      </c>
      <c r="J287" s="201"/>
      <c r="M287" s="202"/>
      <c r="N287" s="203"/>
    </row>
    <row r="288" spans="1:14" ht="15.75">
      <c r="A288" s="195">
        <f t="shared" si="9"/>
        <v>279</v>
      </c>
      <c r="B288" s="196" t="s">
        <v>1104</v>
      </c>
      <c r="C288" s="197" t="s">
        <v>1403</v>
      </c>
      <c r="D288" s="196" t="s">
        <v>359</v>
      </c>
      <c r="E288" s="198">
        <v>507</v>
      </c>
      <c r="F288" s="199">
        <v>2.0520825</v>
      </c>
      <c r="G288" s="200">
        <f t="shared" si="8"/>
        <v>3.1323842532003031E-4</v>
      </c>
      <c r="J288" s="201"/>
      <c r="M288" s="202"/>
      <c r="N288" s="203"/>
    </row>
    <row r="289" spans="1:14" ht="15.75">
      <c r="A289" s="195">
        <f t="shared" si="9"/>
        <v>280</v>
      </c>
      <c r="B289" s="196" t="s">
        <v>1046</v>
      </c>
      <c r="C289" s="197" t="s">
        <v>1404</v>
      </c>
      <c r="D289" s="196" t="s">
        <v>346</v>
      </c>
      <c r="E289" s="198">
        <v>170</v>
      </c>
      <c r="F289" s="199">
        <v>2.0399150000000001</v>
      </c>
      <c r="G289" s="200">
        <f t="shared" si="8"/>
        <v>3.1138112740920976E-4</v>
      </c>
      <c r="J289" s="201"/>
      <c r="M289" s="202"/>
      <c r="N289" s="203"/>
    </row>
    <row r="290" spans="1:14" ht="15.75">
      <c r="A290" s="195">
        <f t="shared" si="9"/>
        <v>281</v>
      </c>
      <c r="B290" s="196" t="s">
        <v>1175</v>
      </c>
      <c r="C290" s="197" t="s">
        <v>1405</v>
      </c>
      <c r="D290" s="196" t="s">
        <v>395</v>
      </c>
      <c r="E290" s="198">
        <v>4283</v>
      </c>
      <c r="F290" s="199">
        <v>2.0065854999999999</v>
      </c>
      <c r="G290" s="200">
        <f t="shared" si="8"/>
        <v>3.0629357362094633E-4</v>
      </c>
      <c r="J290" s="201"/>
      <c r="M290" s="202"/>
      <c r="N290" s="203"/>
    </row>
    <row r="291" spans="1:14" ht="15.75">
      <c r="A291" s="195">
        <f t="shared" si="9"/>
        <v>282</v>
      </c>
      <c r="B291" s="196" t="s">
        <v>439</v>
      </c>
      <c r="C291" s="197" t="s">
        <v>495</v>
      </c>
      <c r="D291" s="196" t="s">
        <v>356</v>
      </c>
      <c r="E291" s="198">
        <v>2842</v>
      </c>
      <c r="F291" s="199">
        <v>2.0007679999999999</v>
      </c>
      <c r="G291" s="200">
        <f t="shared" si="8"/>
        <v>3.0540556617519345E-4</v>
      </c>
      <c r="J291" s="201"/>
      <c r="M291" s="202"/>
      <c r="N291" s="203"/>
    </row>
    <row r="292" spans="1:14" ht="15.75">
      <c r="A292" s="195">
        <f t="shared" si="9"/>
        <v>283</v>
      </c>
      <c r="B292" s="196" t="s">
        <v>1126</v>
      </c>
      <c r="C292" s="197" t="s">
        <v>1406</v>
      </c>
      <c r="D292" s="196" t="s">
        <v>355</v>
      </c>
      <c r="E292" s="198">
        <v>1156</v>
      </c>
      <c r="F292" s="199">
        <v>1.998146</v>
      </c>
      <c r="G292" s="200">
        <f t="shared" si="8"/>
        <v>3.0500533316741278E-4</v>
      </c>
      <c r="J292" s="201"/>
      <c r="M292" s="202"/>
      <c r="N292" s="203"/>
    </row>
    <row r="293" spans="1:14" ht="15.75">
      <c r="A293" s="195">
        <f t="shared" si="9"/>
        <v>284</v>
      </c>
      <c r="B293" s="196" t="s">
        <v>1186</v>
      </c>
      <c r="C293" s="197" t="s">
        <v>1407</v>
      </c>
      <c r="D293" s="196" t="s">
        <v>346</v>
      </c>
      <c r="E293" s="198">
        <v>1511</v>
      </c>
      <c r="F293" s="199">
        <v>1.989987</v>
      </c>
      <c r="G293" s="200">
        <f t="shared" si="8"/>
        <v>3.0375990940292662E-4</v>
      </c>
      <c r="J293" s="201"/>
      <c r="M293" s="202"/>
      <c r="N293" s="203"/>
    </row>
    <row r="294" spans="1:14" ht="15.75">
      <c r="A294" s="195">
        <f t="shared" si="9"/>
        <v>285</v>
      </c>
      <c r="B294" s="196" t="s">
        <v>1100</v>
      </c>
      <c r="C294" s="197" t="s">
        <v>1408</v>
      </c>
      <c r="D294" s="196" t="s">
        <v>345</v>
      </c>
      <c r="E294" s="198">
        <v>2202</v>
      </c>
      <c r="F294" s="199">
        <v>1.9895069999999999</v>
      </c>
      <c r="G294" s="200">
        <f t="shared" si="8"/>
        <v>3.0368664020241756E-4</v>
      </c>
      <c r="J294" s="201"/>
      <c r="M294" s="202"/>
      <c r="N294" s="203"/>
    </row>
    <row r="295" spans="1:14" ht="15.75">
      <c r="A295" s="195">
        <f t="shared" si="9"/>
        <v>286</v>
      </c>
      <c r="B295" s="196" t="s">
        <v>1129</v>
      </c>
      <c r="C295" s="197" t="s">
        <v>1409</v>
      </c>
      <c r="D295" s="196" t="s">
        <v>355</v>
      </c>
      <c r="E295" s="198">
        <v>2741</v>
      </c>
      <c r="F295" s="199">
        <v>1.981743</v>
      </c>
      <c r="G295" s="200">
        <f t="shared" si="8"/>
        <v>3.0250151088418369E-4</v>
      </c>
      <c r="J295" s="201"/>
      <c r="M295" s="202"/>
      <c r="N295" s="203"/>
    </row>
    <row r="296" spans="1:14" ht="15.75">
      <c r="A296" s="195">
        <f t="shared" si="9"/>
        <v>287</v>
      </c>
      <c r="B296" s="196" t="s">
        <v>1221</v>
      </c>
      <c r="C296" s="197" t="s">
        <v>1410</v>
      </c>
      <c r="D296" s="196" t="s">
        <v>350</v>
      </c>
      <c r="E296" s="198">
        <v>5134</v>
      </c>
      <c r="F296" s="199">
        <v>1.9740230000000001</v>
      </c>
      <c r="G296" s="200">
        <f t="shared" si="8"/>
        <v>3.0132309790932977E-4</v>
      </c>
      <c r="J296" s="201"/>
      <c r="M296" s="202"/>
      <c r="N296" s="203"/>
    </row>
    <row r="297" spans="1:14" ht="15.75">
      <c r="A297" s="195">
        <f t="shared" si="9"/>
        <v>288</v>
      </c>
      <c r="B297" s="196" t="s">
        <v>431</v>
      </c>
      <c r="C297" s="197" t="s">
        <v>432</v>
      </c>
      <c r="D297" s="196" t="s">
        <v>343</v>
      </c>
      <c r="E297" s="198">
        <v>93</v>
      </c>
      <c r="F297" s="199">
        <v>1.957743</v>
      </c>
      <c r="G297" s="200">
        <f t="shared" si="8"/>
        <v>2.9883805085873113E-4</v>
      </c>
      <c r="J297" s="201"/>
      <c r="M297" s="202"/>
      <c r="N297" s="203"/>
    </row>
    <row r="298" spans="1:14" ht="15.75">
      <c r="A298" s="195">
        <f t="shared" si="9"/>
        <v>289</v>
      </c>
      <c r="B298" s="196" t="s">
        <v>1226</v>
      </c>
      <c r="C298" s="197" t="s">
        <v>1411</v>
      </c>
      <c r="D298" s="196" t="s">
        <v>353</v>
      </c>
      <c r="E298" s="198">
        <v>1158</v>
      </c>
      <c r="F298" s="199">
        <v>1.954704</v>
      </c>
      <c r="G298" s="200">
        <f t="shared" si="8"/>
        <v>2.9837416523300817E-4</v>
      </c>
      <c r="J298" s="201"/>
      <c r="M298" s="202"/>
      <c r="N298" s="203"/>
    </row>
    <row r="299" spans="1:14" ht="15.75">
      <c r="A299" s="195">
        <f t="shared" si="9"/>
        <v>290</v>
      </c>
      <c r="B299" s="196" t="s">
        <v>1127</v>
      </c>
      <c r="C299" s="197" t="s">
        <v>1412</v>
      </c>
      <c r="D299" s="196" t="s">
        <v>348</v>
      </c>
      <c r="E299" s="198">
        <v>5184</v>
      </c>
      <c r="F299" s="199">
        <v>1.949184</v>
      </c>
      <c r="G299" s="200">
        <f t="shared" si="8"/>
        <v>2.9753156942715411E-4</v>
      </c>
      <c r="J299" s="201"/>
      <c r="M299" s="202"/>
      <c r="N299" s="203"/>
    </row>
    <row r="300" spans="1:14" ht="15.75">
      <c r="A300" s="195">
        <f t="shared" si="9"/>
        <v>291</v>
      </c>
      <c r="B300" s="196" t="s">
        <v>1041</v>
      </c>
      <c r="C300" s="197" t="s">
        <v>1413</v>
      </c>
      <c r="D300" s="196" t="s">
        <v>391</v>
      </c>
      <c r="E300" s="198">
        <v>1858</v>
      </c>
      <c r="F300" s="199">
        <v>1.9267460000000001</v>
      </c>
      <c r="G300" s="200">
        <f t="shared" si="8"/>
        <v>2.9410653959169146E-4</v>
      </c>
      <c r="J300" s="201"/>
      <c r="M300" s="202"/>
      <c r="N300" s="203"/>
    </row>
    <row r="301" spans="1:14" ht="15.75">
      <c r="A301" s="195">
        <f t="shared" si="9"/>
        <v>292</v>
      </c>
      <c r="B301" s="196" t="s">
        <v>1116</v>
      </c>
      <c r="C301" s="197" t="s">
        <v>1414</v>
      </c>
      <c r="D301" s="196" t="s">
        <v>352</v>
      </c>
      <c r="E301" s="198">
        <v>819</v>
      </c>
      <c r="F301" s="199">
        <v>1.9152315</v>
      </c>
      <c r="G301" s="200">
        <f t="shared" si="8"/>
        <v>2.923489183223967E-4</v>
      </c>
      <c r="J301" s="201"/>
      <c r="M301" s="202"/>
      <c r="N301" s="203"/>
    </row>
    <row r="302" spans="1:14" ht="15.75">
      <c r="A302" s="195">
        <f t="shared" si="9"/>
        <v>293</v>
      </c>
      <c r="B302" s="196" t="s">
        <v>938</v>
      </c>
      <c r="C302" s="197" t="s">
        <v>1415</v>
      </c>
      <c r="D302" s="196" t="s">
        <v>356</v>
      </c>
      <c r="E302" s="198">
        <v>725</v>
      </c>
      <c r="F302" s="199">
        <v>1.9143625</v>
      </c>
      <c r="G302" s="200">
        <f t="shared" si="8"/>
        <v>2.9221627054064179E-4</v>
      </c>
      <c r="J302" s="201"/>
      <c r="M302" s="202"/>
      <c r="N302" s="203"/>
    </row>
    <row r="303" spans="1:14" ht="15.75">
      <c r="A303" s="195">
        <f t="shared" si="9"/>
        <v>294</v>
      </c>
      <c r="B303" s="196" t="s">
        <v>1026</v>
      </c>
      <c r="C303" s="197" t="s">
        <v>1416</v>
      </c>
      <c r="D303" s="196" t="s">
        <v>355</v>
      </c>
      <c r="E303" s="198">
        <v>17868</v>
      </c>
      <c r="F303" s="199">
        <v>1.9118759999999999</v>
      </c>
      <c r="G303" s="200">
        <f t="shared" si="8"/>
        <v>2.9183672081758809E-4</v>
      </c>
      <c r="J303" s="201"/>
      <c r="M303" s="202"/>
      <c r="N303" s="203"/>
    </row>
    <row r="304" spans="1:14" ht="15.75">
      <c r="A304" s="195">
        <f t="shared" si="9"/>
        <v>295</v>
      </c>
      <c r="B304" s="196" t="s">
        <v>1173</v>
      </c>
      <c r="C304" s="197" t="s">
        <v>1417</v>
      </c>
      <c r="D304" s="196" t="s">
        <v>345</v>
      </c>
      <c r="E304" s="198">
        <v>443</v>
      </c>
      <c r="F304" s="199">
        <v>1.9044570000000001</v>
      </c>
      <c r="G304" s="200">
        <f t="shared" si="8"/>
        <v>2.9070425373722012E-4</v>
      </c>
      <c r="J304" s="201"/>
      <c r="M304" s="202"/>
      <c r="N304" s="203"/>
    </row>
    <row r="305" spans="1:14" ht="15.75">
      <c r="A305" s="195">
        <f t="shared" si="9"/>
        <v>296</v>
      </c>
      <c r="B305" s="196" t="s">
        <v>998</v>
      </c>
      <c r="C305" s="197" t="s">
        <v>1418</v>
      </c>
      <c r="D305" s="196" t="s">
        <v>394</v>
      </c>
      <c r="E305" s="198">
        <v>1904</v>
      </c>
      <c r="F305" s="199">
        <v>1.8478319999999999</v>
      </c>
      <c r="G305" s="200">
        <f t="shared" si="8"/>
        <v>2.8206077773966796E-4</v>
      </c>
      <c r="J305" s="201"/>
      <c r="M305" s="202"/>
      <c r="N305" s="203"/>
    </row>
    <row r="306" spans="1:14" ht="15.75">
      <c r="A306" s="195">
        <f t="shared" si="9"/>
        <v>297</v>
      </c>
      <c r="B306" s="196" t="s">
        <v>967</v>
      </c>
      <c r="C306" s="197" t="s">
        <v>1419</v>
      </c>
      <c r="D306" s="196" t="s">
        <v>359</v>
      </c>
      <c r="E306" s="198">
        <v>3298</v>
      </c>
      <c r="F306" s="199">
        <v>1.8435820000000001</v>
      </c>
      <c r="G306" s="200">
        <f t="shared" si="8"/>
        <v>2.8141204002682743E-4</v>
      </c>
      <c r="J306" s="201"/>
      <c r="M306" s="202"/>
      <c r="N306" s="203"/>
    </row>
    <row r="307" spans="1:14" ht="15.75">
      <c r="A307" s="195">
        <f t="shared" si="9"/>
        <v>298</v>
      </c>
      <c r="B307" s="196" t="s">
        <v>1089</v>
      </c>
      <c r="C307" s="197" t="s">
        <v>1420</v>
      </c>
      <c r="D307" s="196" t="s">
        <v>355</v>
      </c>
      <c r="E307" s="198">
        <v>3618</v>
      </c>
      <c r="F307" s="199">
        <v>1.830708</v>
      </c>
      <c r="G307" s="200">
        <f t="shared" si="8"/>
        <v>2.7944689901150758E-4</v>
      </c>
      <c r="J307" s="201"/>
      <c r="M307" s="202"/>
      <c r="N307" s="203"/>
    </row>
    <row r="308" spans="1:14" ht="15.75">
      <c r="A308" s="195">
        <f t="shared" si="9"/>
        <v>299</v>
      </c>
      <c r="B308" s="196" t="s">
        <v>960</v>
      </c>
      <c r="C308" s="197" t="s">
        <v>1421</v>
      </c>
      <c r="D308" s="196" t="s">
        <v>395</v>
      </c>
      <c r="E308" s="198">
        <v>1425</v>
      </c>
      <c r="F308" s="199">
        <v>1.8297000000000001</v>
      </c>
      <c r="G308" s="200">
        <f t="shared" si="8"/>
        <v>2.7929303369043863E-4</v>
      </c>
      <c r="J308" s="201"/>
      <c r="M308" s="202"/>
      <c r="N308" s="203"/>
    </row>
    <row r="309" spans="1:14" ht="15.75">
      <c r="A309" s="195">
        <f t="shared" si="9"/>
        <v>300</v>
      </c>
      <c r="B309" s="196" t="s">
        <v>1102</v>
      </c>
      <c r="C309" s="197" t="s">
        <v>1422</v>
      </c>
      <c r="D309" s="196" t="s">
        <v>348</v>
      </c>
      <c r="E309" s="198">
        <v>17099</v>
      </c>
      <c r="F309" s="199">
        <v>1.8039445000000001</v>
      </c>
      <c r="G309" s="200">
        <f t="shared" si="8"/>
        <v>2.7536160682854098E-4</v>
      </c>
      <c r="J309" s="201"/>
      <c r="M309" s="202"/>
      <c r="N309" s="203"/>
    </row>
    <row r="310" spans="1:14" ht="15.75">
      <c r="A310" s="195">
        <f t="shared" si="9"/>
        <v>301</v>
      </c>
      <c r="B310" s="196" t="s">
        <v>1011</v>
      </c>
      <c r="C310" s="197" t="s">
        <v>1423</v>
      </c>
      <c r="D310" s="196" t="s">
        <v>909</v>
      </c>
      <c r="E310" s="198">
        <v>2319</v>
      </c>
      <c r="F310" s="199">
        <v>1.7809919999999999</v>
      </c>
      <c r="G310" s="200">
        <f t="shared" si="8"/>
        <v>2.7185804156878263E-4</v>
      </c>
      <c r="J310" s="201"/>
      <c r="M310" s="202"/>
      <c r="N310" s="203"/>
    </row>
    <row r="311" spans="1:14" ht="15.75">
      <c r="A311" s="195">
        <f t="shared" si="9"/>
        <v>302</v>
      </c>
      <c r="B311" s="196" t="s">
        <v>1081</v>
      </c>
      <c r="C311" s="197" t="s">
        <v>1424</v>
      </c>
      <c r="D311" s="196" t="s">
        <v>352</v>
      </c>
      <c r="E311" s="198">
        <v>18171</v>
      </c>
      <c r="F311" s="199">
        <v>1.7716725</v>
      </c>
      <c r="G311" s="200">
        <f t="shared" si="8"/>
        <v>2.7043547424764909E-4</v>
      </c>
      <c r="J311" s="201"/>
      <c r="M311" s="202"/>
      <c r="N311" s="203"/>
    </row>
    <row r="312" spans="1:14" ht="15.75">
      <c r="A312" s="195">
        <f t="shared" si="9"/>
        <v>303</v>
      </c>
      <c r="B312" s="196" t="s">
        <v>1191</v>
      </c>
      <c r="C312" s="197" t="s">
        <v>1425</v>
      </c>
      <c r="D312" s="196" t="s">
        <v>346</v>
      </c>
      <c r="E312" s="198">
        <v>5322</v>
      </c>
      <c r="F312" s="199">
        <v>1.7695650000000001</v>
      </c>
      <c r="G312" s="200">
        <f t="shared" si="8"/>
        <v>2.7011377666416407E-4</v>
      </c>
      <c r="J312" s="201"/>
      <c r="M312" s="202"/>
      <c r="N312" s="203"/>
    </row>
    <row r="313" spans="1:14" ht="15.75">
      <c r="A313" s="195">
        <f t="shared" si="9"/>
        <v>304</v>
      </c>
      <c r="B313" s="196" t="s">
        <v>903</v>
      </c>
      <c r="C313" s="197" t="s">
        <v>1426</v>
      </c>
      <c r="D313" s="196" t="s">
        <v>359</v>
      </c>
      <c r="E313" s="198">
        <v>2832</v>
      </c>
      <c r="F313" s="199">
        <v>1.76292</v>
      </c>
      <c r="G313" s="200">
        <f t="shared" si="8"/>
        <v>2.6909945616961691E-4</v>
      </c>
      <c r="J313" s="201"/>
      <c r="M313" s="202"/>
      <c r="N313" s="203"/>
    </row>
    <row r="314" spans="1:14" ht="15.75">
      <c r="A314" s="195">
        <f t="shared" si="9"/>
        <v>305</v>
      </c>
      <c r="B314" s="196" t="s">
        <v>1240</v>
      </c>
      <c r="C314" s="197" t="s">
        <v>1427</v>
      </c>
      <c r="D314" s="196" t="s">
        <v>390</v>
      </c>
      <c r="E314" s="198">
        <v>805</v>
      </c>
      <c r="F314" s="199">
        <v>1.7577175</v>
      </c>
      <c r="G314" s="200">
        <f t="shared" si="8"/>
        <v>2.683053248870162E-4</v>
      </c>
      <c r="J314" s="201"/>
      <c r="M314" s="202"/>
      <c r="N314" s="203"/>
    </row>
    <row r="315" spans="1:14" ht="15.75">
      <c r="A315" s="195">
        <f t="shared" si="9"/>
        <v>306</v>
      </c>
      <c r="B315" s="196" t="s">
        <v>927</v>
      </c>
      <c r="C315" s="197" t="s">
        <v>1428</v>
      </c>
      <c r="D315" s="196" t="s">
        <v>556</v>
      </c>
      <c r="E315" s="198">
        <v>293</v>
      </c>
      <c r="F315" s="199">
        <v>1.7489170000000001</v>
      </c>
      <c r="G315" s="200">
        <f t="shared" si="8"/>
        <v>2.6696197988893304E-4</v>
      </c>
      <c r="J315" s="201"/>
      <c r="M315" s="202"/>
      <c r="N315" s="203"/>
    </row>
    <row r="316" spans="1:14" ht="15.75">
      <c r="A316" s="195">
        <f t="shared" si="9"/>
        <v>307</v>
      </c>
      <c r="B316" s="196" t="s">
        <v>924</v>
      </c>
      <c r="C316" s="197" t="s">
        <v>1429</v>
      </c>
      <c r="D316" s="196" t="s">
        <v>343</v>
      </c>
      <c r="E316" s="198">
        <v>3661</v>
      </c>
      <c r="F316" s="199">
        <v>1.7408055</v>
      </c>
      <c r="G316" s="200">
        <f t="shared" si="8"/>
        <v>2.6572380672241396E-4</v>
      </c>
      <c r="J316" s="201"/>
      <c r="M316" s="202"/>
      <c r="N316" s="203"/>
    </row>
    <row r="317" spans="1:14" ht="15.75">
      <c r="A317" s="195">
        <f t="shared" si="9"/>
        <v>308</v>
      </c>
      <c r="B317" s="196" t="s">
        <v>1238</v>
      </c>
      <c r="C317" s="197" t="s">
        <v>1430</v>
      </c>
      <c r="D317" s="196" t="s">
        <v>392</v>
      </c>
      <c r="E317" s="198">
        <v>120</v>
      </c>
      <c r="F317" s="199">
        <v>1.73688</v>
      </c>
      <c r="G317" s="200">
        <f t="shared" si="8"/>
        <v>2.6512460204200088E-4</v>
      </c>
      <c r="J317" s="201"/>
      <c r="M317" s="202"/>
      <c r="N317" s="203"/>
    </row>
    <row r="318" spans="1:14" ht="15.75">
      <c r="A318" s="195">
        <f t="shared" si="9"/>
        <v>309</v>
      </c>
      <c r="B318" s="196" t="s">
        <v>963</v>
      </c>
      <c r="C318" s="197" t="s">
        <v>1431</v>
      </c>
      <c r="D318" s="196" t="s">
        <v>345</v>
      </c>
      <c r="E318" s="198">
        <v>4338</v>
      </c>
      <c r="F318" s="199">
        <v>1.7352000000000001</v>
      </c>
      <c r="G318" s="200">
        <f t="shared" si="8"/>
        <v>2.6486815984021921E-4</v>
      </c>
      <c r="J318" s="201"/>
      <c r="M318" s="202"/>
      <c r="N318" s="203"/>
    </row>
    <row r="319" spans="1:14" ht="15.75">
      <c r="A319" s="195">
        <f t="shared" si="9"/>
        <v>310</v>
      </c>
      <c r="B319" s="196" t="s">
        <v>1084</v>
      </c>
      <c r="C319" s="197" t="s">
        <v>1432</v>
      </c>
      <c r="D319" s="196" t="s">
        <v>359</v>
      </c>
      <c r="E319" s="198">
        <v>868</v>
      </c>
      <c r="F319" s="199">
        <v>1.7329619999999999</v>
      </c>
      <c r="G319" s="200">
        <f t="shared" si="8"/>
        <v>2.645265421928457E-4</v>
      </c>
      <c r="J319" s="201"/>
      <c r="M319" s="202"/>
      <c r="N319" s="203"/>
    </row>
    <row r="320" spans="1:14" ht="15.75">
      <c r="A320" s="195">
        <f t="shared" si="9"/>
        <v>311</v>
      </c>
      <c r="B320" s="196" t="s">
        <v>269</v>
      </c>
      <c r="C320" s="197" t="s">
        <v>270</v>
      </c>
      <c r="D320" s="196" t="s">
        <v>359</v>
      </c>
      <c r="E320" s="198">
        <v>6718</v>
      </c>
      <c r="F320" s="199">
        <v>1.719808</v>
      </c>
      <c r="G320" s="200">
        <f t="shared" si="8"/>
        <v>2.625186608105623E-4</v>
      </c>
      <c r="J320" s="201"/>
      <c r="M320" s="202"/>
      <c r="N320" s="203"/>
    </row>
    <row r="321" spans="1:14" ht="15.75">
      <c r="A321" s="195">
        <f t="shared" si="9"/>
        <v>312</v>
      </c>
      <c r="B321" s="196" t="s">
        <v>1105</v>
      </c>
      <c r="C321" s="197" t="s">
        <v>1433</v>
      </c>
      <c r="D321" s="196" t="s">
        <v>352</v>
      </c>
      <c r="E321" s="198">
        <v>797</v>
      </c>
      <c r="F321" s="199">
        <v>1.7011965</v>
      </c>
      <c r="G321" s="200">
        <f t="shared" si="8"/>
        <v>2.596777238829077E-4</v>
      </c>
      <c r="J321" s="201"/>
      <c r="M321" s="202"/>
      <c r="N321" s="203"/>
    </row>
    <row r="322" spans="1:14" ht="15.75">
      <c r="A322" s="195">
        <f t="shared" si="9"/>
        <v>313</v>
      </c>
      <c r="B322" s="196" t="s">
        <v>896</v>
      </c>
      <c r="C322" s="197" t="s">
        <v>1434</v>
      </c>
      <c r="D322" s="196" t="s">
        <v>357</v>
      </c>
      <c r="E322" s="198">
        <v>536</v>
      </c>
      <c r="F322" s="199">
        <v>1.6664239999999999</v>
      </c>
      <c r="G322" s="200">
        <f t="shared" si="8"/>
        <v>2.5436990456061397E-4</v>
      </c>
      <c r="J322" s="201"/>
      <c r="M322" s="202"/>
      <c r="N322" s="203"/>
    </row>
    <row r="323" spans="1:14" ht="15.75">
      <c r="A323" s="195">
        <f t="shared" si="9"/>
        <v>314</v>
      </c>
      <c r="B323" s="196" t="s">
        <v>1174</v>
      </c>
      <c r="C323" s="197" t="s">
        <v>1435</v>
      </c>
      <c r="D323" s="196" t="s">
        <v>345</v>
      </c>
      <c r="E323" s="198">
        <v>304</v>
      </c>
      <c r="F323" s="199">
        <v>1.6634880000000001</v>
      </c>
      <c r="G323" s="200">
        <f t="shared" si="8"/>
        <v>2.5392174128416697E-4</v>
      </c>
      <c r="J323" s="201"/>
      <c r="M323" s="202"/>
      <c r="N323" s="203"/>
    </row>
    <row r="324" spans="1:14" ht="15.75">
      <c r="A324" s="195">
        <f t="shared" si="9"/>
        <v>315</v>
      </c>
      <c r="B324" s="196" t="s">
        <v>1208</v>
      </c>
      <c r="C324" s="197" t="s">
        <v>1436</v>
      </c>
      <c r="D324" s="196" t="s">
        <v>346</v>
      </c>
      <c r="E324" s="198">
        <v>377</v>
      </c>
      <c r="F324" s="199">
        <v>1.6391960000000001</v>
      </c>
      <c r="G324" s="200">
        <f t="shared" si="8"/>
        <v>2.5021370916173812E-4</v>
      </c>
      <c r="J324" s="201"/>
      <c r="M324" s="202"/>
      <c r="N324" s="203"/>
    </row>
    <row r="325" spans="1:14" ht="15.75">
      <c r="A325" s="195">
        <f t="shared" si="9"/>
        <v>316</v>
      </c>
      <c r="B325" s="196" t="s">
        <v>962</v>
      </c>
      <c r="C325" s="197" t="s">
        <v>1437</v>
      </c>
      <c r="D325" s="196" t="s">
        <v>359</v>
      </c>
      <c r="E325" s="198">
        <v>2306</v>
      </c>
      <c r="F325" s="199">
        <v>1.6326480000000001</v>
      </c>
      <c r="G325" s="200">
        <f t="shared" si="8"/>
        <v>2.4921419515146046E-4</v>
      </c>
      <c r="J325" s="201"/>
      <c r="M325" s="202"/>
      <c r="N325" s="203"/>
    </row>
    <row r="326" spans="1:14" ht="15.75">
      <c r="A326" s="195">
        <f t="shared" si="9"/>
        <v>317</v>
      </c>
      <c r="B326" s="196" t="s">
        <v>921</v>
      </c>
      <c r="C326" s="197" t="s">
        <v>1438</v>
      </c>
      <c r="D326" s="196" t="s">
        <v>343</v>
      </c>
      <c r="E326" s="198">
        <v>7617</v>
      </c>
      <c r="F326" s="199">
        <v>1.5957615000000001</v>
      </c>
      <c r="G326" s="200">
        <f t="shared" si="8"/>
        <v>2.4358368605859149E-4</v>
      </c>
      <c r="J326" s="201"/>
      <c r="M326" s="202"/>
      <c r="N326" s="203"/>
    </row>
    <row r="327" spans="1:14" ht="15.75">
      <c r="A327" s="195">
        <f t="shared" si="9"/>
        <v>318</v>
      </c>
      <c r="B327" s="196" t="s">
        <v>1034</v>
      </c>
      <c r="C327" s="197" t="s">
        <v>1439</v>
      </c>
      <c r="D327" s="196" t="s">
        <v>894</v>
      </c>
      <c r="E327" s="198">
        <v>19198</v>
      </c>
      <c r="F327" s="199">
        <v>1.5838350000000001</v>
      </c>
      <c r="G327" s="200">
        <f t="shared" si="8"/>
        <v>2.4176317539219316E-4</v>
      </c>
      <c r="J327" s="201"/>
      <c r="M327" s="202"/>
      <c r="N327" s="203"/>
    </row>
    <row r="328" spans="1:14" ht="15.75">
      <c r="A328" s="195">
        <f t="shared" si="9"/>
        <v>319</v>
      </c>
      <c r="B328" s="196" t="s">
        <v>1016</v>
      </c>
      <c r="C328" s="197" t="s">
        <v>1440</v>
      </c>
      <c r="D328" s="196" t="s">
        <v>393</v>
      </c>
      <c r="E328" s="198">
        <v>1872</v>
      </c>
      <c r="F328" s="199">
        <v>1.5724800000000001</v>
      </c>
      <c r="G328" s="200">
        <f t="shared" si="8"/>
        <v>2.4002990086765093E-4</v>
      </c>
      <c r="J328" s="201"/>
      <c r="M328" s="202"/>
      <c r="N328" s="203"/>
    </row>
    <row r="329" spans="1:14" ht="15.75">
      <c r="A329" s="195">
        <f t="shared" si="9"/>
        <v>320</v>
      </c>
      <c r="B329" s="196" t="s">
        <v>893</v>
      </c>
      <c r="C329" s="197" t="s">
        <v>1441</v>
      </c>
      <c r="D329" s="196" t="s">
        <v>343</v>
      </c>
      <c r="E329" s="198">
        <v>148</v>
      </c>
      <c r="F329" s="199">
        <v>1.5568120000000001</v>
      </c>
      <c r="G329" s="200">
        <f t="shared" si="8"/>
        <v>2.3763827204770132E-4</v>
      </c>
      <c r="J329" s="201"/>
      <c r="M329" s="202"/>
      <c r="N329" s="203"/>
    </row>
    <row r="330" spans="1:14" ht="15.75">
      <c r="A330" s="195">
        <f t="shared" si="9"/>
        <v>321</v>
      </c>
      <c r="B330" s="196" t="s">
        <v>922</v>
      </c>
      <c r="C330" s="197" t="s">
        <v>1442</v>
      </c>
      <c r="D330" s="196" t="s">
        <v>906</v>
      </c>
      <c r="E330" s="198">
        <v>8410</v>
      </c>
      <c r="F330" s="199">
        <v>1.5516449999999999</v>
      </c>
      <c r="G330" s="200">
        <f t="shared" si="8"/>
        <v>2.3684955963305493E-4</v>
      </c>
      <c r="J330" s="201"/>
      <c r="M330" s="202"/>
      <c r="N330" s="203"/>
    </row>
    <row r="331" spans="1:14" ht="15.75">
      <c r="A331" s="195">
        <f t="shared" si="9"/>
        <v>322</v>
      </c>
      <c r="B331" s="196" t="s">
        <v>919</v>
      </c>
      <c r="C331" s="197" t="s">
        <v>1443</v>
      </c>
      <c r="D331" s="196" t="s">
        <v>390</v>
      </c>
      <c r="E331" s="198">
        <v>857</v>
      </c>
      <c r="F331" s="199">
        <v>1.5468850000000001</v>
      </c>
      <c r="G331" s="200">
        <f t="shared" ref="G331:G394" si="10">+F331/$F$529</f>
        <v>2.361229733946735E-4</v>
      </c>
      <c r="J331" s="201"/>
      <c r="M331" s="202"/>
      <c r="N331" s="203"/>
    </row>
    <row r="332" spans="1:14" ht="15.75">
      <c r="A332" s="195">
        <f t="shared" ref="A332:A395" si="11">+A331+1</f>
        <v>323</v>
      </c>
      <c r="B332" s="196" t="s">
        <v>953</v>
      </c>
      <c r="C332" s="197" t="s">
        <v>1444</v>
      </c>
      <c r="D332" s="196" t="s">
        <v>344</v>
      </c>
      <c r="E332" s="198">
        <v>1236</v>
      </c>
      <c r="F332" s="199">
        <v>1.5400560000000001</v>
      </c>
      <c r="G332" s="200">
        <f t="shared" si="10"/>
        <v>2.3508056637326454E-4</v>
      </c>
      <c r="J332" s="201"/>
      <c r="M332" s="202"/>
      <c r="N332" s="203"/>
    </row>
    <row r="333" spans="1:14" ht="15.75">
      <c r="A333" s="195">
        <f t="shared" si="11"/>
        <v>324</v>
      </c>
      <c r="B333" s="196" t="s">
        <v>1122</v>
      </c>
      <c r="C333" s="197" t="s">
        <v>1445</v>
      </c>
      <c r="D333" s="196" t="s">
        <v>351</v>
      </c>
      <c r="E333" s="198">
        <v>6991</v>
      </c>
      <c r="F333" s="199">
        <v>1.5135514999999999</v>
      </c>
      <c r="G333" s="200">
        <f t="shared" si="10"/>
        <v>2.3103480902973922E-4</v>
      </c>
      <c r="J333" s="201"/>
      <c r="M333" s="202"/>
      <c r="N333" s="203"/>
    </row>
    <row r="334" spans="1:14" ht="15.75">
      <c r="A334" s="195">
        <f t="shared" si="11"/>
        <v>325</v>
      </c>
      <c r="B334" s="196" t="s">
        <v>1169</v>
      </c>
      <c r="C334" s="197" t="s">
        <v>1446</v>
      </c>
      <c r="D334" s="196" t="s">
        <v>347</v>
      </c>
      <c r="E334" s="198">
        <v>2283</v>
      </c>
      <c r="F334" s="199">
        <v>1.4953650000000001</v>
      </c>
      <c r="G334" s="200">
        <f t="shared" si="10"/>
        <v>2.2825874587336872E-4</v>
      </c>
      <c r="J334" s="201"/>
      <c r="M334" s="202"/>
      <c r="N334" s="203"/>
    </row>
    <row r="335" spans="1:14" ht="15.75">
      <c r="A335" s="195">
        <f t="shared" si="11"/>
        <v>326</v>
      </c>
      <c r="B335" s="196" t="s">
        <v>1022</v>
      </c>
      <c r="C335" s="197" t="s">
        <v>1447</v>
      </c>
      <c r="D335" s="196" t="s">
        <v>556</v>
      </c>
      <c r="E335" s="198">
        <v>1109</v>
      </c>
      <c r="F335" s="199">
        <v>1.4932685000000001</v>
      </c>
      <c r="G335" s="200">
        <f t="shared" si="10"/>
        <v>2.2793872737572867E-4</v>
      </c>
      <c r="J335" s="201"/>
      <c r="M335" s="202"/>
      <c r="N335" s="203"/>
    </row>
    <row r="336" spans="1:14" ht="15.75">
      <c r="A336" s="195">
        <f t="shared" si="11"/>
        <v>327</v>
      </c>
      <c r="B336" s="196" t="s">
        <v>891</v>
      </c>
      <c r="C336" s="197" t="s">
        <v>1448</v>
      </c>
      <c r="D336" s="196" t="s">
        <v>357</v>
      </c>
      <c r="E336" s="198">
        <v>490</v>
      </c>
      <c r="F336" s="199">
        <v>1.4900899999999999</v>
      </c>
      <c r="G336" s="200">
        <f t="shared" si="10"/>
        <v>2.2745354788860777E-4</v>
      </c>
      <c r="J336" s="201"/>
      <c r="M336" s="202"/>
      <c r="N336" s="203"/>
    </row>
    <row r="337" spans="1:14" ht="15.75">
      <c r="A337" s="195">
        <f t="shared" si="11"/>
        <v>328</v>
      </c>
      <c r="B337" s="196" t="s">
        <v>1038</v>
      </c>
      <c r="C337" s="197" t="s">
        <v>1449</v>
      </c>
      <c r="D337" s="196" t="s">
        <v>357</v>
      </c>
      <c r="E337" s="198">
        <v>56</v>
      </c>
      <c r="F337" s="199">
        <v>1.4575959999999999</v>
      </c>
      <c r="G337" s="200">
        <f t="shared" si="10"/>
        <v>2.2249352830248047E-4</v>
      </c>
      <c r="J337" s="201"/>
      <c r="M337" s="202"/>
      <c r="N337" s="203"/>
    </row>
    <row r="338" spans="1:14" ht="15.75">
      <c r="A338" s="195">
        <f t="shared" si="11"/>
        <v>329</v>
      </c>
      <c r="B338" s="196" t="s">
        <v>1151</v>
      </c>
      <c r="C338" s="197" t="s">
        <v>1450</v>
      </c>
      <c r="D338" s="196" t="s">
        <v>347</v>
      </c>
      <c r="E338" s="198">
        <v>1222</v>
      </c>
      <c r="F338" s="199">
        <v>1.456013</v>
      </c>
      <c r="G338" s="200">
        <f t="shared" si="10"/>
        <v>2.2225189258496834E-4</v>
      </c>
      <c r="J338" s="201"/>
      <c r="M338" s="202"/>
      <c r="N338" s="203"/>
    </row>
    <row r="339" spans="1:14" ht="15.75">
      <c r="A339" s="195">
        <f t="shared" si="11"/>
        <v>330</v>
      </c>
      <c r="B339" s="196" t="s">
        <v>1125</v>
      </c>
      <c r="C339" s="197" t="s">
        <v>1451</v>
      </c>
      <c r="D339" s="196" t="s">
        <v>391</v>
      </c>
      <c r="E339" s="198">
        <v>2309</v>
      </c>
      <c r="F339" s="199">
        <v>1.4258074999999999</v>
      </c>
      <c r="G339" s="200">
        <f t="shared" si="10"/>
        <v>2.1764119917668469E-4</v>
      </c>
      <c r="J339" s="201"/>
      <c r="M339" s="202"/>
      <c r="N339" s="203"/>
    </row>
    <row r="340" spans="1:14" ht="15.75">
      <c r="A340" s="195">
        <f t="shared" si="11"/>
        <v>331</v>
      </c>
      <c r="B340" s="196" t="s">
        <v>889</v>
      </c>
      <c r="C340" s="197" t="s">
        <v>1452</v>
      </c>
      <c r="D340" s="196" t="s">
        <v>349</v>
      </c>
      <c r="E340" s="198">
        <v>507</v>
      </c>
      <c r="F340" s="199">
        <v>1.4244165</v>
      </c>
      <c r="G340" s="200">
        <f t="shared" si="10"/>
        <v>2.1742887113937619E-4</v>
      </c>
      <c r="J340" s="201"/>
      <c r="M340" s="202"/>
      <c r="N340" s="203"/>
    </row>
    <row r="341" spans="1:14" ht="15.75">
      <c r="A341" s="195">
        <f t="shared" si="11"/>
        <v>332</v>
      </c>
      <c r="B341" s="196" t="s">
        <v>991</v>
      </c>
      <c r="C341" s="197" t="s">
        <v>1453</v>
      </c>
      <c r="D341" s="196" t="s">
        <v>353</v>
      </c>
      <c r="E341" s="198">
        <v>1519</v>
      </c>
      <c r="F341" s="199">
        <v>1.394442</v>
      </c>
      <c r="G341" s="200">
        <f t="shared" si="10"/>
        <v>2.1285343853383754E-4</v>
      </c>
      <c r="J341" s="201"/>
      <c r="M341" s="202"/>
      <c r="N341" s="203"/>
    </row>
    <row r="342" spans="1:14" ht="15.75">
      <c r="A342" s="195">
        <f t="shared" si="11"/>
        <v>333</v>
      </c>
      <c r="B342" s="196" t="s">
        <v>1080</v>
      </c>
      <c r="C342" s="197" t="s">
        <v>1454</v>
      </c>
      <c r="D342" s="196" t="s">
        <v>352</v>
      </c>
      <c r="E342" s="198">
        <v>2519</v>
      </c>
      <c r="F342" s="199">
        <v>1.387969</v>
      </c>
      <c r="G342" s="200">
        <f t="shared" si="10"/>
        <v>2.1186537283613945E-4</v>
      </c>
      <c r="J342" s="201"/>
      <c r="M342" s="202"/>
      <c r="N342" s="203"/>
    </row>
    <row r="343" spans="1:14" ht="15.75">
      <c r="A343" s="195">
        <f t="shared" si="11"/>
        <v>334</v>
      </c>
      <c r="B343" s="196" t="s">
        <v>955</v>
      </c>
      <c r="C343" s="197" t="s">
        <v>1455</v>
      </c>
      <c r="D343" s="196" t="s">
        <v>556</v>
      </c>
      <c r="E343" s="198">
        <v>248</v>
      </c>
      <c r="F343" s="199">
        <v>1.3618920000000001</v>
      </c>
      <c r="G343" s="200">
        <f t="shared" si="10"/>
        <v>2.0788487087431754E-4</v>
      </c>
      <c r="J343" s="201"/>
      <c r="M343" s="202"/>
      <c r="N343" s="203"/>
    </row>
    <row r="344" spans="1:14" ht="15.75">
      <c r="A344" s="195">
        <f t="shared" si="11"/>
        <v>335</v>
      </c>
      <c r="B344" s="196" t="s">
        <v>1143</v>
      </c>
      <c r="C344" s="197" t="s">
        <v>1456</v>
      </c>
      <c r="D344" s="196" t="s">
        <v>359</v>
      </c>
      <c r="E344" s="198">
        <v>3126</v>
      </c>
      <c r="F344" s="199">
        <v>1.3488690000000001</v>
      </c>
      <c r="G344" s="200">
        <f t="shared" si="10"/>
        <v>2.0589698587800636E-4</v>
      </c>
      <c r="J344" s="201"/>
      <c r="M344" s="202"/>
      <c r="N344" s="203"/>
    </row>
    <row r="345" spans="1:14" ht="15.75">
      <c r="A345" s="195">
        <f t="shared" si="11"/>
        <v>336</v>
      </c>
      <c r="B345" s="196" t="s">
        <v>914</v>
      </c>
      <c r="C345" s="197" t="s">
        <v>1457</v>
      </c>
      <c r="D345" s="196" t="s">
        <v>343</v>
      </c>
      <c r="E345" s="198">
        <v>270</v>
      </c>
      <c r="F345" s="199">
        <v>1.3313699999999999</v>
      </c>
      <c r="G345" s="200">
        <f t="shared" si="10"/>
        <v>2.0322586558694825E-4</v>
      </c>
      <c r="J345" s="201"/>
      <c r="M345" s="202"/>
      <c r="N345" s="203"/>
    </row>
    <row r="346" spans="1:14" ht="15.75">
      <c r="A346" s="195">
        <f t="shared" si="11"/>
        <v>337</v>
      </c>
      <c r="B346" s="196" t="s">
        <v>1192</v>
      </c>
      <c r="C346" s="197" t="s">
        <v>1458</v>
      </c>
      <c r="D346" s="196" t="s">
        <v>888</v>
      </c>
      <c r="E346" s="198">
        <v>718</v>
      </c>
      <c r="F346" s="199">
        <v>1.3207610000000001</v>
      </c>
      <c r="G346" s="200">
        <f t="shared" si="10"/>
        <v>2.0160646361153052E-4</v>
      </c>
      <c r="J346" s="201"/>
      <c r="M346" s="202"/>
      <c r="N346" s="203"/>
    </row>
    <row r="347" spans="1:14" ht="15.75">
      <c r="A347" s="195">
        <f t="shared" si="11"/>
        <v>338</v>
      </c>
      <c r="B347" s="196" t="s">
        <v>966</v>
      </c>
      <c r="C347" s="197" t="s">
        <v>1459</v>
      </c>
      <c r="D347" s="196" t="s">
        <v>556</v>
      </c>
      <c r="E347" s="198">
        <v>1268</v>
      </c>
      <c r="F347" s="199">
        <v>1.3187199999999999</v>
      </c>
      <c r="G347" s="200">
        <f t="shared" si="10"/>
        <v>2.012949168651993E-4</v>
      </c>
      <c r="J347" s="201"/>
      <c r="M347" s="202"/>
      <c r="N347" s="203"/>
    </row>
    <row r="348" spans="1:14" ht="15.75">
      <c r="A348" s="195">
        <f t="shared" si="11"/>
        <v>339</v>
      </c>
      <c r="B348" s="196" t="s">
        <v>994</v>
      </c>
      <c r="C348" s="197" t="s">
        <v>1460</v>
      </c>
      <c r="D348" s="196" t="s">
        <v>393</v>
      </c>
      <c r="E348" s="198">
        <v>1488</v>
      </c>
      <c r="F348" s="199">
        <v>1.2938160000000001</v>
      </c>
      <c r="G348" s="200">
        <f t="shared" si="10"/>
        <v>1.9749346651212139E-4</v>
      </c>
      <c r="J348" s="201"/>
      <c r="M348" s="202"/>
      <c r="N348" s="203"/>
    </row>
    <row r="349" spans="1:14" ht="15.75">
      <c r="A349" s="195">
        <f t="shared" si="11"/>
        <v>340</v>
      </c>
      <c r="B349" s="196" t="s">
        <v>450</v>
      </c>
      <c r="C349" s="197" t="s">
        <v>451</v>
      </c>
      <c r="D349" s="196" t="s">
        <v>343</v>
      </c>
      <c r="E349" s="198">
        <v>272</v>
      </c>
      <c r="F349" s="199">
        <v>1.2842480000000001</v>
      </c>
      <c r="G349" s="200">
        <f t="shared" si="10"/>
        <v>1.9603296711530763E-4</v>
      </c>
      <c r="J349" s="201"/>
      <c r="M349" s="202"/>
      <c r="N349" s="203"/>
    </row>
    <row r="350" spans="1:14" ht="15.75">
      <c r="A350" s="195">
        <f t="shared" si="11"/>
        <v>341</v>
      </c>
      <c r="B350" s="196" t="s">
        <v>1029</v>
      </c>
      <c r="C350" s="197" t="s">
        <v>1461</v>
      </c>
      <c r="D350" s="196" t="s">
        <v>348</v>
      </c>
      <c r="E350" s="198">
        <v>8339</v>
      </c>
      <c r="F350" s="199">
        <v>1.2800365</v>
      </c>
      <c r="G350" s="200">
        <f t="shared" si="10"/>
        <v>1.9539010620292459E-4</v>
      </c>
      <c r="J350" s="201"/>
      <c r="M350" s="202"/>
      <c r="N350" s="203"/>
    </row>
    <row r="351" spans="1:14" ht="15.75">
      <c r="A351" s="195">
        <f t="shared" si="11"/>
        <v>342</v>
      </c>
      <c r="B351" s="196" t="s">
        <v>1114</v>
      </c>
      <c r="C351" s="197" t="s">
        <v>1462</v>
      </c>
      <c r="D351" s="196" t="s">
        <v>353</v>
      </c>
      <c r="E351" s="198">
        <v>203</v>
      </c>
      <c r="F351" s="199">
        <v>1.2735205000000001</v>
      </c>
      <c r="G351" s="200">
        <f t="shared" si="10"/>
        <v>1.9439547680601422E-4</v>
      </c>
      <c r="J351" s="201"/>
      <c r="M351" s="202"/>
      <c r="N351" s="203"/>
    </row>
    <row r="352" spans="1:14" ht="15.75">
      <c r="A352" s="195">
        <f t="shared" si="11"/>
        <v>343</v>
      </c>
      <c r="B352" s="196" t="s">
        <v>1166</v>
      </c>
      <c r="C352" s="197" t="s">
        <v>1463</v>
      </c>
      <c r="D352" s="196" t="s">
        <v>346</v>
      </c>
      <c r="E352" s="198">
        <v>452</v>
      </c>
      <c r="F352" s="199">
        <v>1.265374</v>
      </c>
      <c r="G352" s="200">
        <f t="shared" si="10"/>
        <v>1.9315196109362466E-4</v>
      </c>
      <c r="J352" s="201"/>
      <c r="M352" s="202"/>
      <c r="N352" s="203"/>
    </row>
    <row r="353" spans="1:14" ht="15.75">
      <c r="A353" s="195">
        <f t="shared" si="11"/>
        <v>344</v>
      </c>
      <c r="B353" s="196" t="s">
        <v>1195</v>
      </c>
      <c r="C353" s="197" t="s">
        <v>1464</v>
      </c>
      <c r="D353" s="196" t="s">
        <v>393</v>
      </c>
      <c r="E353" s="198">
        <v>4520</v>
      </c>
      <c r="F353" s="199">
        <v>1.2497799999999999</v>
      </c>
      <c r="G353" s="200">
        <f t="shared" si="10"/>
        <v>1.9077162794208684E-4</v>
      </c>
      <c r="J353" s="201"/>
      <c r="M353" s="202"/>
      <c r="N353" s="203"/>
    </row>
    <row r="354" spans="1:14" ht="15.75">
      <c r="A354" s="195">
        <f t="shared" si="11"/>
        <v>345</v>
      </c>
      <c r="B354" s="196" t="s">
        <v>1024</v>
      </c>
      <c r="C354" s="197" t="s">
        <v>1465</v>
      </c>
      <c r="D354" s="196" t="s">
        <v>354</v>
      </c>
      <c r="E354" s="198">
        <v>6640</v>
      </c>
      <c r="F354" s="199">
        <v>1.2450000000000001</v>
      </c>
      <c r="G354" s="200">
        <f t="shared" si="10"/>
        <v>1.9004198882035091E-4</v>
      </c>
      <c r="J354" s="201"/>
      <c r="M354" s="202"/>
      <c r="N354" s="203"/>
    </row>
    <row r="355" spans="1:14" ht="15.75">
      <c r="A355" s="195">
        <f t="shared" si="11"/>
        <v>346</v>
      </c>
      <c r="B355" s="196" t="s">
        <v>1152</v>
      </c>
      <c r="C355" s="197" t="s">
        <v>1466</v>
      </c>
      <c r="D355" s="196" t="s">
        <v>357</v>
      </c>
      <c r="E355" s="198">
        <v>3098</v>
      </c>
      <c r="F355" s="199">
        <v>1.236102</v>
      </c>
      <c r="G355" s="200">
        <f t="shared" si="10"/>
        <v>1.8868376101591438E-4</v>
      </c>
      <c r="J355" s="201"/>
      <c r="M355" s="202"/>
      <c r="N355" s="203"/>
    </row>
    <row r="356" spans="1:14" ht="15.75">
      <c r="A356" s="195">
        <f t="shared" si="11"/>
        <v>347</v>
      </c>
      <c r="B356" s="196" t="s">
        <v>1251</v>
      </c>
      <c r="C356" s="197" t="s">
        <v>1306</v>
      </c>
      <c r="D356" s="196" t="s">
        <v>345</v>
      </c>
      <c r="E356" s="198">
        <v>2760</v>
      </c>
      <c r="F356" s="199">
        <v>1.2282</v>
      </c>
      <c r="G356" s="200">
        <f t="shared" si="10"/>
        <v>1.8747756680253413E-4</v>
      </c>
      <c r="J356" s="201"/>
      <c r="M356" s="202"/>
      <c r="N356" s="203"/>
    </row>
    <row r="357" spans="1:14" ht="15.75">
      <c r="A357" s="195">
        <f t="shared" si="11"/>
        <v>348</v>
      </c>
      <c r="B357" s="196" t="s">
        <v>1085</v>
      </c>
      <c r="C357" s="197" t="s">
        <v>1467</v>
      </c>
      <c r="D357" s="196" t="s">
        <v>355</v>
      </c>
      <c r="E357" s="198">
        <v>1654</v>
      </c>
      <c r="F357" s="199">
        <v>1.218998</v>
      </c>
      <c r="G357" s="200">
        <f t="shared" si="10"/>
        <v>1.8607293517110854E-4</v>
      </c>
      <c r="J357" s="201"/>
      <c r="M357" s="202"/>
      <c r="N357" s="203"/>
    </row>
    <row r="358" spans="1:14" ht="15.75">
      <c r="A358" s="195">
        <f t="shared" si="11"/>
        <v>349</v>
      </c>
      <c r="B358" s="196" t="s">
        <v>1154</v>
      </c>
      <c r="C358" s="197" t="s">
        <v>1468</v>
      </c>
      <c r="D358" s="196" t="s">
        <v>356</v>
      </c>
      <c r="E358" s="198">
        <v>2895</v>
      </c>
      <c r="F358" s="199">
        <v>1.2115575000000001</v>
      </c>
      <c r="G358" s="200">
        <f t="shared" si="10"/>
        <v>1.8493718624113439E-4</v>
      </c>
      <c r="J358" s="201"/>
      <c r="M358" s="202"/>
      <c r="N358" s="203"/>
    </row>
    <row r="359" spans="1:14" ht="15.75">
      <c r="A359" s="195">
        <f t="shared" si="11"/>
        <v>350</v>
      </c>
      <c r="B359" s="196" t="s">
        <v>1198</v>
      </c>
      <c r="C359" s="197" t="s">
        <v>1469</v>
      </c>
      <c r="D359" s="196" t="s">
        <v>392</v>
      </c>
      <c r="E359" s="198">
        <v>2690</v>
      </c>
      <c r="F359" s="199">
        <v>1.209155</v>
      </c>
      <c r="G359" s="200">
        <f t="shared" si="10"/>
        <v>1.8457045862816979E-4</v>
      </c>
      <c r="J359" s="201"/>
      <c r="M359" s="202"/>
      <c r="N359" s="203"/>
    </row>
    <row r="360" spans="1:14" ht="15.75">
      <c r="A360" s="195">
        <f t="shared" si="11"/>
        <v>351</v>
      </c>
      <c r="B360" s="196" t="s">
        <v>915</v>
      </c>
      <c r="C360" s="197" t="s">
        <v>1470</v>
      </c>
      <c r="D360" s="196" t="s">
        <v>556</v>
      </c>
      <c r="E360" s="198">
        <v>374</v>
      </c>
      <c r="F360" s="199">
        <v>1.1966129999999999</v>
      </c>
      <c r="G360" s="200">
        <f t="shared" si="10"/>
        <v>1.8265599547653537E-4</v>
      </c>
      <c r="J360" s="201"/>
      <c r="M360" s="202"/>
      <c r="N360" s="203"/>
    </row>
    <row r="361" spans="1:14" ht="15.75">
      <c r="A361" s="195">
        <f t="shared" si="11"/>
        <v>352</v>
      </c>
      <c r="B361" s="196" t="s">
        <v>925</v>
      </c>
      <c r="C361" s="197" t="s">
        <v>1471</v>
      </c>
      <c r="D361" s="196" t="s">
        <v>343</v>
      </c>
      <c r="E361" s="198">
        <v>131</v>
      </c>
      <c r="F361" s="199">
        <v>1.179</v>
      </c>
      <c r="G361" s="200">
        <f t="shared" si="10"/>
        <v>1.7996747375035642E-4</v>
      </c>
      <c r="J361" s="201"/>
      <c r="M361" s="202"/>
      <c r="N361" s="203"/>
    </row>
    <row r="362" spans="1:14" ht="15.75">
      <c r="A362" s="195">
        <f t="shared" si="11"/>
        <v>353</v>
      </c>
      <c r="B362" s="196" t="s">
        <v>898</v>
      </c>
      <c r="C362" s="197" t="s">
        <v>1472</v>
      </c>
      <c r="D362" s="196" t="s">
        <v>888</v>
      </c>
      <c r="E362" s="198">
        <v>13018</v>
      </c>
      <c r="F362" s="199">
        <v>1.10653</v>
      </c>
      <c r="G362" s="200">
        <f t="shared" si="10"/>
        <v>1.6890535091516697E-4</v>
      </c>
      <c r="J362" s="201"/>
      <c r="M362" s="202"/>
      <c r="N362" s="203"/>
    </row>
    <row r="363" spans="1:14" ht="15.75">
      <c r="A363" s="195">
        <f t="shared" si="11"/>
        <v>354</v>
      </c>
      <c r="B363" s="196" t="s">
        <v>995</v>
      </c>
      <c r="C363" s="197" t="s">
        <v>1473</v>
      </c>
      <c r="D363" s="196" t="s">
        <v>353</v>
      </c>
      <c r="E363" s="198">
        <v>965</v>
      </c>
      <c r="F363" s="199">
        <v>1.1034774999999999</v>
      </c>
      <c r="G363" s="200">
        <f t="shared" si="10"/>
        <v>1.6843940459317972E-4</v>
      </c>
      <c r="J363" s="201"/>
      <c r="M363" s="202"/>
      <c r="N363" s="203"/>
    </row>
    <row r="364" spans="1:14" ht="15.75">
      <c r="A364" s="195">
        <f t="shared" si="11"/>
        <v>355</v>
      </c>
      <c r="B364" s="196" t="s">
        <v>969</v>
      </c>
      <c r="C364" s="197" t="s">
        <v>1474</v>
      </c>
      <c r="D364" s="196" t="s">
        <v>345</v>
      </c>
      <c r="E364" s="198">
        <v>2160</v>
      </c>
      <c r="F364" s="199">
        <v>1.0951200000000001</v>
      </c>
      <c r="G364" s="200">
        <f t="shared" si="10"/>
        <v>1.6716368096139975E-4</v>
      </c>
      <c r="J364" s="201"/>
      <c r="M364" s="202"/>
      <c r="N364" s="203"/>
    </row>
    <row r="365" spans="1:14" ht="15.75">
      <c r="A365" s="195">
        <f t="shared" si="11"/>
        <v>356</v>
      </c>
      <c r="B365" s="196" t="s">
        <v>1165</v>
      </c>
      <c r="C365" s="197" t="s">
        <v>1475</v>
      </c>
      <c r="D365" s="196" t="s">
        <v>343</v>
      </c>
      <c r="E365" s="198">
        <v>12073</v>
      </c>
      <c r="F365" s="199">
        <v>1.0926065</v>
      </c>
      <c r="G365" s="200">
        <f t="shared" si="10"/>
        <v>1.6678000984581747E-4</v>
      </c>
      <c r="J365" s="201"/>
      <c r="M365" s="202"/>
      <c r="N365" s="203"/>
    </row>
    <row r="366" spans="1:14" ht="15.75">
      <c r="A366" s="195">
        <f t="shared" si="11"/>
        <v>357</v>
      </c>
      <c r="B366" s="196" t="s">
        <v>931</v>
      </c>
      <c r="C366" s="197" t="s">
        <v>1476</v>
      </c>
      <c r="D366" s="196" t="s">
        <v>357</v>
      </c>
      <c r="E366" s="198">
        <v>486</v>
      </c>
      <c r="F366" s="199">
        <v>1.090827</v>
      </c>
      <c r="G366" s="200">
        <f t="shared" si="10"/>
        <v>1.6650837954934692E-4</v>
      </c>
      <c r="J366" s="201"/>
      <c r="M366" s="202"/>
      <c r="N366" s="203"/>
    </row>
    <row r="367" spans="1:14" ht="15.75">
      <c r="A367" s="195">
        <f t="shared" si="11"/>
        <v>358</v>
      </c>
      <c r="B367" s="196" t="s">
        <v>1211</v>
      </c>
      <c r="C367" s="197" t="s">
        <v>1477</v>
      </c>
      <c r="D367" s="196" t="s">
        <v>348</v>
      </c>
      <c r="E367" s="198">
        <v>652</v>
      </c>
      <c r="F367" s="199">
        <v>1.0862320000000001</v>
      </c>
      <c r="G367" s="200">
        <f t="shared" si="10"/>
        <v>1.6580697959864049E-4</v>
      </c>
      <c r="J367" s="201"/>
      <c r="M367" s="202"/>
      <c r="N367" s="203"/>
    </row>
    <row r="368" spans="1:14" ht="15.75">
      <c r="A368" s="195">
        <f t="shared" si="11"/>
        <v>359</v>
      </c>
      <c r="B368" s="196" t="s">
        <v>1214</v>
      </c>
      <c r="C368" s="197" t="s">
        <v>1478</v>
      </c>
      <c r="D368" s="196" t="s">
        <v>906</v>
      </c>
      <c r="E368" s="198">
        <v>1136</v>
      </c>
      <c r="F368" s="199">
        <v>1.0797680000000001</v>
      </c>
      <c r="G368" s="200">
        <f t="shared" si="10"/>
        <v>1.6482028769845193E-4</v>
      </c>
      <c r="J368" s="201"/>
      <c r="M368" s="202"/>
      <c r="N368" s="203"/>
    </row>
    <row r="369" spans="1:14" ht="15.75">
      <c r="A369" s="195">
        <f t="shared" si="11"/>
        <v>360</v>
      </c>
      <c r="B369" s="196" t="s">
        <v>1043</v>
      </c>
      <c r="C369" s="197" t="s">
        <v>1479</v>
      </c>
      <c r="D369" s="196" t="s">
        <v>355</v>
      </c>
      <c r="E369" s="198">
        <v>10554</v>
      </c>
      <c r="F369" s="199">
        <v>1.0659540000000001</v>
      </c>
      <c r="G369" s="200">
        <f t="shared" si="10"/>
        <v>1.6271166116546855E-4</v>
      </c>
      <c r="J369" s="201"/>
      <c r="M369" s="202"/>
      <c r="N369" s="203"/>
    </row>
    <row r="370" spans="1:14" ht="15.75">
      <c r="A370" s="195">
        <f t="shared" si="11"/>
        <v>361</v>
      </c>
      <c r="B370" s="196" t="s">
        <v>987</v>
      </c>
      <c r="C370" s="197" t="s">
        <v>1480</v>
      </c>
      <c r="D370" s="196" t="s">
        <v>350</v>
      </c>
      <c r="E370" s="198">
        <v>1720</v>
      </c>
      <c r="F370" s="199">
        <v>1.0423199999999999</v>
      </c>
      <c r="G370" s="200">
        <f t="shared" si="10"/>
        <v>1.5910406890540411E-4</v>
      </c>
      <c r="J370" s="201"/>
      <c r="M370" s="202"/>
      <c r="N370" s="203"/>
    </row>
    <row r="371" spans="1:14" ht="15.75">
      <c r="A371" s="195">
        <f t="shared" si="11"/>
        <v>362</v>
      </c>
      <c r="B371" s="196" t="s">
        <v>1237</v>
      </c>
      <c r="C371" s="197" t="s">
        <v>1481</v>
      </c>
      <c r="D371" s="196" t="s">
        <v>390</v>
      </c>
      <c r="E371" s="198">
        <v>1565</v>
      </c>
      <c r="F371" s="199">
        <v>1.0415075</v>
      </c>
      <c r="G371" s="200">
        <f t="shared" si="10"/>
        <v>1.5898004551912579E-4</v>
      </c>
      <c r="J371" s="201"/>
      <c r="M371" s="202"/>
      <c r="N371" s="203"/>
    </row>
    <row r="372" spans="1:14" ht="15.75">
      <c r="A372" s="195">
        <f t="shared" si="11"/>
        <v>363</v>
      </c>
      <c r="B372" s="196" t="s">
        <v>976</v>
      </c>
      <c r="C372" s="197" t="s">
        <v>1482</v>
      </c>
      <c r="D372" s="196" t="s">
        <v>347</v>
      </c>
      <c r="E372" s="198">
        <v>1244</v>
      </c>
      <c r="F372" s="199">
        <v>1.0337639999999999</v>
      </c>
      <c r="G372" s="200">
        <f t="shared" si="10"/>
        <v>1.5779804540633029E-4</v>
      </c>
      <c r="J372" s="201"/>
      <c r="M372" s="202"/>
      <c r="N372" s="203"/>
    </row>
    <row r="373" spans="1:14" ht="15.75">
      <c r="A373" s="195">
        <f t="shared" si="11"/>
        <v>364</v>
      </c>
      <c r="B373" s="196" t="s">
        <v>1229</v>
      </c>
      <c r="C373" s="197" t="s">
        <v>1483</v>
      </c>
      <c r="D373" s="196" t="s">
        <v>352</v>
      </c>
      <c r="E373" s="198">
        <v>4316</v>
      </c>
      <c r="F373" s="199">
        <v>1.009944</v>
      </c>
      <c r="G373" s="200">
        <f t="shared" si="10"/>
        <v>1.5416206133106865E-4</v>
      </c>
      <c r="J373" s="201"/>
      <c r="M373" s="202"/>
      <c r="N373" s="203"/>
    </row>
    <row r="374" spans="1:14" ht="15.75">
      <c r="A374" s="195">
        <f t="shared" si="11"/>
        <v>365</v>
      </c>
      <c r="B374" s="196" t="s">
        <v>1061</v>
      </c>
      <c r="C374" s="197" t="s">
        <v>1484</v>
      </c>
      <c r="D374" s="196" t="s">
        <v>352</v>
      </c>
      <c r="E374" s="198">
        <v>781</v>
      </c>
      <c r="F374" s="199">
        <v>1.0047565000000001</v>
      </c>
      <c r="G374" s="200">
        <f t="shared" si="10"/>
        <v>1.5337021971098387E-4</v>
      </c>
      <c r="J374" s="201"/>
      <c r="M374" s="202"/>
      <c r="N374" s="203"/>
    </row>
    <row r="375" spans="1:14" ht="15.75">
      <c r="A375" s="195">
        <f t="shared" si="11"/>
        <v>366</v>
      </c>
      <c r="B375" s="196" t="s">
        <v>1069</v>
      </c>
      <c r="C375" s="197" t="s">
        <v>1485</v>
      </c>
      <c r="D375" s="196" t="s">
        <v>470</v>
      </c>
      <c r="E375" s="198">
        <v>920</v>
      </c>
      <c r="F375" s="199">
        <v>0.9798</v>
      </c>
      <c r="G375" s="200">
        <f t="shared" si="10"/>
        <v>1.4956075553910025E-4</v>
      </c>
      <c r="J375" s="201"/>
      <c r="M375" s="202"/>
      <c r="N375" s="203"/>
    </row>
    <row r="376" spans="1:14" ht="15.75">
      <c r="A376" s="195">
        <f t="shared" si="11"/>
        <v>367</v>
      </c>
      <c r="B376" s="196" t="s">
        <v>1149</v>
      </c>
      <c r="C376" s="197" t="s">
        <v>1486</v>
      </c>
      <c r="D376" s="196" t="s">
        <v>391</v>
      </c>
      <c r="E376" s="198">
        <v>2309</v>
      </c>
      <c r="F376" s="199">
        <v>0.96977999999999998</v>
      </c>
      <c r="G376" s="200">
        <f t="shared" si="10"/>
        <v>1.4803126097847382E-4</v>
      </c>
      <c r="J376" s="201"/>
      <c r="M376" s="202"/>
      <c r="N376" s="203"/>
    </row>
    <row r="377" spans="1:14" ht="15.75">
      <c r="A377" s="195">
        <f t="shared" si="11"/>
        <v>368</v>
      </c>
      <c r="B377" s="196" t="s">
        <v>923</v>
      </c>
      <c r="C377" s="197" t="s">
        <v>1487</v>
      </c>
      <c r="D377" s="196" t="s">
        <v>395</v>
      </c>
      <c r="E377" s="198">
        <v>158</v>
      </c>
      <c r="F377" s="199">
        <v>0.96806599999999998</v>
      </c>
      <c r="G377" s="200">
        <f t="shared" si="10"/>
        <v>1.477696288749894E-4</v>
      </c>
      <c r="J377" s="201"/>
      <c r="M377" s="202"/>
      <c r="N377" s="203"/>
    </row>
    <row r="378" spans="1:14" ht="15.75">
      <c r="A378" s="195">
        <f t="shared" si="11"/>
        <v>369</v>
      </c>
      <c r="B378" s="196" t="s">
        <v>1006</v>
      </c>
      <c r="C378" s="197" t="s">
        <v>1488</v>
      </c>
      <c r="D378" s="196" t="s">
        <v>347</v>
      </c>
      <c r="E378" s="198">
        <v>998</v>
      </c>
      <c r="F378" s="199">
        <v>0.96656299999999995</v>
      </c>
      <c r="G378" s="200">
        <f t="shared" si="10"/>
        <v>1.4754020469089543E-4</v>
      </c>
      <c r="J378" s="201"/>
      <c r="M378" s="202"/>
      <c r="N378" s="203"/>
    </row>
    <row r="379" spans="1:14" ht="15.75">
      <c r="A379" s="195">
        <f t="shared" si="11"/>
        <v>370</v>
      </c>
      <c r="B379" s="196" t="s">
        <v>1077</v>
      </c>
      <c r="C379" s="197" t="s">
        <v>1489</v>
      </c>
      <c r="D379" s="196" t="s">
        <v>346</v>
      </c>
      <c r="E379" s="198">
        <v>5879</v>
      </c>
      <c r="F379" s="199">
        <v>0.96121650000000003</v>
      </c>
      <c r="G379" s="200">
        <f t="shared" si="10"/>
        <v>1.4672409264814202E-4</v>
      </c>
      <c r="J379" s="201"/>
      <c r="M379" s="202"/>
      <c r="N379" s="203"/>
    </row>
    <row r="380" spans="1:14" ht="15.75">
      <c r="A380" s="195">
        <f t="shared" si="11"/>
        <v>371</v>
      </c>
      <c r="B380" s="196" t="s">
        <v>1009</v>
      </c>
      <c r="C380" s="197" t="s">
        <v>1490</v>
      </c>
      <c r="D380" s="196" t="s">
        <v>355</v>
      </c>
      <c r="E380" s="198">
        <v>1327</v>
      </c>
      <c r="F380" s="199">
        <v>0.95543999999999996</v>
      </c>
      <c r="G380" s="200">
        <f t="shared" si="10"/>
        <v>1.4584234361326591E-4</v>
      </c>
      <c r="J380" s="201"/>
      <c r="M380" s="202"/>
      <c r="N380" s="203"/>
    </row>
    <row r="381" spans="1:14" ht="15.75">
      <c r="A381" s="195">
        <f t="shared" si="11"/>
        <v>372</v>
      </c>
      <c r="B381" s="196" t="s">
        <v>985</v>
      </c>
      <c r="C381" s="197" t="s">
        <v>1491</v>
      </c>
      <c r="D381" s="196" t="s">
        <v>391</v>
      </c>
      <c r="E381" s="198">
        <v>517</v>
      </c>
      <c r="F381" s="199">
        <v>0.91147100000000003</v>
      </c>
      <c r="G381" s="200">
        <f t="shared" si="10"/>
        <v>1.3913073220246912E-4</v>
      </c>
      <c r="J381" s="201"/>
      <c r="M381" s="202"/>
      <c r="N381" s="203"/>
    </row>
    <row r="382" spans="1:14" ht="15.75">
      <c r="A382" s="195">
        <f t="shared" si="11"/>
        <v>373</v>
      </c>
      <c r="B382" s="196" t="s">
        <v>912</v>
      </c>
      <c r="C382" s="197" t="s">
        <v>1492</v>
      </c>
      <c r="D382" s="196" t="s">
        <v>392</v>
      </c>
      <c r="E382" s="198">
        <v>1814</v>
      </c>
      <c r="F382" s="199">
        <v>0.89974399999999999</v>
      </c>
      <c r="G382" s="200">
        <f t="shared" si="10"/>
        <v>1.3734067404753237E-4</v>
      </c>
      <c r="J382" s="201"/>
      <c r="M382" s="202"/>
      <c r="N382" s="203"/>
    </row>
    <row r="383" spans="1:14" ht="15.75">
      <c r="A383" s="195">
        <f t="shared" si="11"/>
        <v>374</v>
      </c>
      <c r="B383" s="196" t="s">
        <v>1030</v>
      </c>
      <c r="C383" s="197" t="s">
        <v>1493</v>
      </c>
      <c r="D383" s="196" t="s">
        <v>892</v>
      </c>
      <c r="E383" s="198">
        <v>2783</v>
      </c>
      <c r="F383" s="199">
        <v>0.86273</v>
      </c>
      <c r="G383" s="200">
        <f t="shared" si="10"/>
        <v>1.3169070282327818E-4</v>
      </c>
      <c r="J383" s="201"/>
      <c r="M383" s="202"/>
      <c r="N383" s="203"/>
    </row>
    <row r="384" spans="1:14" ht="15.75">
      <c r="A384" s="195">
        <f t="shared" si="11"/>
        <v>375</v>
      </c>
      <c r="B384" s="196" t="s">
        <v>1184</v>
      </c>
      <c r="C384" s="197" t="s">
        <v>1494</v>
      </c>
      <c r="D384" s="196" t="s">
        <v>359</v>
      </c>
      <c r="E384" s="198">
        <v>565</v>
      </c>
      <c r="F384" s="199">
        <v>0.85964750000000001</v>
      </c>
      <c r="G384" s="200">
        <f t="shared" si="10"/>
        <v>1.3122017717625913E-4</v>
      </c>
      <c r="J384" s="201"/>
      <c r="M384" s="202"/>
      <c r="N384" s="203"/>
    </row>
    <row r="385" spans="1:14" ht="15.75">
      <c r="A385" s="195">
        <f t="shared" si="11"/>
        <v>376</v>
      </c>
      <c r="B385" s="196" t="s">
        <v>957</v>
      </c>
      <c r="C385" s="197" t="s">
        <v>1495</v>
      </c>
      <c r="D385" s="196" t="s">
        <v>347</v>
      </c>
      <c r="E385" s="198">
        <v>1545</v>
      </c>
      <c r="F385" s="199">
        <v>0.85206749999999998</v>
      </c>
      <c r="G385" s="200">
        <f t="shared" si="10"/>
        <v>1.3006313438488701E-4</v>
      </c>
      <c r="J385" s="201"/>
      <c r="M385" s="202"/>
      <c r="N385" s="203"/>
    </row>
    <row r="386" spans="1:14" ht="15.75">
      <c r="A386" s="195">
        <f t="shared" si="11"/>
        <v>377</v>
      </c>
      <c r="B386" s="196" t="s">
        <v>1059</v>
      </c>
      <c r="C386" s="197" t="s">
        <v>1496</v>
      </c>
      <c r="D386" s="196" t="s">
        <v>393</v>
      </c>
      <c r="E386" s="198">
        <v>208</v>
      </c>
      <c r="F386" s="199">
        <v>0.85072000000000003</v>
      </c>
      <c r="G386" s="200">
        <f t="shared" si="10"/>
        <v>1.2985744636887463E-4</v>
      </c>
      <c r="J386" s="201"/>
      <c r="M386" s="202"/>
      <c r="N386" s="203"/>
    </row>
    <row r="387" spans="1:14" ht="15.75">
      <c r="A387" s="195">
        <f t="shared" si="11"/>
        <v>378</v>
      </c>
      <c r="B387" s="196" t="s">
        <v>1206</v>
      </c>
      <c r="C387" s="197" t="s">
        <v>1497</v>
      </c>
      <c r="D387" s="196" t="s">
        <v>347</v>
      </c>
      <c r="E387" s="198">
        <v>434</v>
      </c>
      <c r="F387" s="199">
        <v>0.84868699999999997</v>
      </c>
      <c r="G387" s="200">
        <f t="shared" si="10"/>
        <v>1.2954712077588526E-4</v>
      </c>
      <c r="J387" s="201"/>
      <c r="M387" s="202"/>
      <c r="N387" s="203"/>
    </row>
    <row r="388" spans="1:14" ht="15.75">
      <c r="A388" s="195">
        <f t="shared" si="11"/>
        <v>379</v>
      </c>
      <c r="B388" s="196" t="s">
        <v>942</v>
      </c>
      <c r="C388" s="197" t="s">
        <v>1498</v>
      </c>
      <c r="D388" s="196" t="s">
        <v>359</v>
      </c>
      <c r="E388" s="198">
        <v>1208</v>
      </c>
      <c r="F388" s="199">
        <v>0.84197599999999995</v>
      </c>
      <c r="G388" s="200">
        <f t="shared" si="10"/>
        <v>1.2852272576626807E-4</v>
      </c>
      <c r="J388" s="201"/>
      <c r="M388" s="202"/>
      <c r="N388" s="203"/>
    </row>
    <row r="389" spans="1:14" ht="15.75">
      <c r="A389" s="195">
        <f t="shared" si="11"/>
        <v>380</v>
      </c>
      <c r="B389" s="196" t="s">
        <v>1091</v>
      </c>
      <c r="C389" s="197" t="s">
        <v>1499</v>
      </c>
      <c r="D389" s="196" t="s">
        <v>392</v>
      </c>
      <c r="E389" s="198">
        <v>846</v>
      </c>
      <c r="F389" s="199">
        <v>0.83923199999999998</v>
      </c>
      <c r="G389" s="200">
        <f t="shared" si="10"/>
        <v>1.2810387017002468E-4</v>
      </c>
      <c r="J389" s="201"/>
      <c r="M389" s="202"/>
      <c r="N389" s="203"/>
    </row>
    <row r="390" spans="1:14" ht="15.75">
      <c r="A390" s="195">
        <f t="shared" si="11"/>
        <v>381</v>
      </c>
      <c r="B390" s="196" t="s">
        <v>964</v>
      </c>
      <c r="C390" s="197" t="s">
        <v>1500</v>
      </c>
      <c r="D390" s="196" t="s">
        <v>343</v>
      </c>
      <c r="E390" s="198">
        <v>1587</v>
      </c>
      <c r="F390" s="199">
        <v>0.833175</v>
      </c>
      <c r="G390" s="200">
        <f t="shared" si="10"/>
        <v>1.2717930444610108E-4</v>
      </c>
      <c r="J390" s="201"/>
      <c r="M390" s="202"/>
      <c r="N390" s="203"/>
    </row>
    <row r="391" spans="1:14" ht="15.75">
      <c r="A391" s="195">
        <f t="shared" si="11"/>
        <v>382</v>
      </c>
      <c r="B391" s="196" t="s">
        <v>993</v>
      </c>
      <c r="C391" s="197" t="s">
        <v>1501</v>
      </c>
      <c r="D391" s="196" t="s">
        <v>393</v>
      </c>
      <c r="E391" s="198">
        <v>1758</v>
      </c>
      <c r="F391" s="199">
        <v>0.83065500000000003</v>
      </c>
      <c r="G391" s="200">
        <f t="shared" si="10"/>
        <v>1.2679464114342858E-4</v>
      </c>
      <c r="J391" s="201"/>
      <c r="M391" s="202"/>
      <c r="N391" s="203"/>
    </row>
    <row r="392" spans="1:14" ht="15.75">
      <c r="A392" s="195">
        <f t="shared" si="11"/>
        <v>383</v>
      </c>
      <c r="B392" s="196" t="s">
        <v>1036</v>
      </c>
      <c r="C392" s="197" t="s">
        <v>1502</v>
      </c>
      <c r="D392" s="196" t="s">
        <v>349</v>
      </c>
      <c r="E392" s="198">
        <v>1373</v>
      </c>
      <c r="F392" s="199">
        <v>0.79634000000000005</v>
      </c>
      <c r="G392" s="200">
        <f t="shared" si="10"/>
        <v>1.2155665652787007E-4</v>
      </c>
      <c r="J392" s="201"/>
      <c r="M392" s="202"/>
      <c r="N392" s="203"/>
    </row>
    <row r="393" spans="1:14" ht="15.75">
      <c r="A393" s="195">
        <f t="shared" si="11"/>
        <v>384</v>
      </c>
      <c r="B393" s="196" t="s">
        <v>1225</v>
      </c>
      <c r="C393" s="197" t="s">
        <v>1503</v>
      </c>
      <c r="D393" s="196" t="s">
        <v>393</v>
      </c>
      <c r="E393" s="198">
        <v>1036</v>
      </c>
      <c r="F393" s="199">
        <v>0.78735999999999995</v>
      </c>
      <c r="G393" s="200">
        <f t="shared" si="10"/>
        <v>1.201859119016799E-4</v>
      </c>
      <c r="J393" s="201"/>
      <c r="M393" s="202"/>
      <c r="N393" s="203"/>
    </row>
    <row r="394" spans="1:14" ht="15.75">
      <c r="A394" s="195">
        <f t="shared" si="11"/>
        <v>385</v>
      </c>
      <c r="B394" s="196" t="s">
        <v>1032</v>
      </c>
      <c r="C394" s="197" t="s">
        <v>1504</v>
      </c>
      <c r="D394" s="196" t="s">
        <v>393</v>
      </c>
      <c r="E394" s="198">
        <v>428</v>
      </c>
      <c r="F394" s="199">
        <v>0.78366800000000003</v>
      </c>
      <c r="G394" s="200">
        <f t="shared" si="10"/>
        <v>1.1962234963443114E-4</v>
      </c>
      <c r="J394" s="201"/>
      <c r="M394" s="202"/>
      <c r="N394" s="203"/>
    </row>
    <row r="395" spans="1:14" ht="15.75">
      <c r="A395" s="195">
        <f t="shared" si="11"/>
        <v>386</v>
      </c>
      <c r="B395" s="196" t="s">
        <v>980</v>
      </c>
      <c r="C395" s="197" t="s">
        <v>1505</v>
      </c>
      <c r="D395" s="196" t="s">
        <v>353</v>
      </c>
      <c r="E395" s="198">
        <v>247</v>
      </c>
      <c r="F395" s="199">
        <v>0.77928500000000001</v>
      </c>
      <c r="G395" s="200">
        <f t="shared" ref="G395:G458" si="12">+F395/$F$529</f>
        <v>1.1895331024728286E-4</v>
      </c>
      <c r="J395" s="201"/>
      <c r="M395" s="202"/>
      <c r="N395" s="203"/>
    </row>
    <row r="396" spans="1:14" ht="15.75">
      <c r="A396" s="195">
        <f t="shared" ref="A396:A459" si="13">+A395+1</f>
        <v>387</v>
      </c>
      <c r="B396" s="196" t="s">
        <v>1068</v>
      </c>
      <c r="C396" s="197" t="s">
        <v>1506</v>
      </c>
      <c r="D396" s="196" t="s">
        <v>353</v>
      </c>
      <c r="E396" s="198">
        <v>948</v>
      </c>
      <c r="F396" s="199">
        <v>0.77404200000000001</v>
      </c>
      <c r="G396" s="200">
        <f t="shared" si="12"/>
        <v>1.181529968758892E-4</v>
      </c>
      <c r="J396" s="201"/>
      <c r="M396" s="202"/>
      <c r="N396" s="203"/>
    </row>
    <row r="397" spans="1:14" ht="15.75">
      <c r="A397" s="195">
        <f t="shared" si="13"/>
        <v>388</v>
      </c>
      <c r="B397" s="196" t="s">
        <v>1168</v>
      </c>
      <c r="C397" s="197" t="s">
        <v>1507</v>
      </c>
      <c r="D397" s="196" t="s">
        <v>357</v>
      </c>
      <c r="E397" s="198">
        <v>209</v>
      </c>
      <c r="F397" s="199">
        <v>0.77120999999999995</v>
      </c>
      <c r="G397" s="200">
        <f t="shared" si="12"/>
        <v>1.1772070859288579E-4</v>
      </c>
      <c r="J397" s="201"/>
      <c r="M397" s="202"/>
      <c r="N397" s="203"/>
    </row>
    <row r="398" spans="1:14" ht="15.75">
      <c r="A398" s="195">
        <f t="shared" si="13"/>
        <v>389</v>
      </c>
      <c r="B398" s="196" t="s">
        <v>887</v>
      </c>
      <c r="C398" s="197" t="s">
        <v>1508</v>
      </c>
      <c r="D398" s="196" t="s">
        <v>556</v>
      </c>
      <c r="E398" s="198">
        <v>897</v>
      </c>
      <c r="F398" s="199">
        <v>0.75482550000000004</v>
      </c>
      <c r="G398" s="200">
        <f t="shared" si="12"/>
        <v>1.1521971022675967E-4</v>
      </c>
      <c r="J398" s="201"/>
      <c r="M398" s="202"/>
      <c r="N398" s="203"/>
    </row>
    <row r="399" spans="1:14" ht="15.75">
      <c r="A399" s="195">
        <f t="shared" si="13"/>
        <v>390</v>
      </c>
      <c r="B399" s="196" t="s">
        <v>983</v>
      </c>
      <c r="C399" s="197" t="s">
        <v>1509</v>
      </c>
      <c r="D399" s="196" t="s">
        <v>391</v>
      </c>
      <c r="E399" s="198">
        <v>349</v>
      </c>
      <c r="F399" s="199">
        <v>0.75314199999999998</v>
      </c>
      <c r="G399" s="200">
        <f t="shared" si="12"/>
        <v>1.1496273377039094E-4</v>
      </c>
      <c r="J399" s="201"/>
      <c r="M399" s="202"/>
      <c r="N399" s="203"/>
    </row>
    <row r="400" spans="1:14" ht="15.75">
      <c r="A400" s="195">
        <f t="shared" si="13"/>
        <v>391</v>
      </c>
      <c r="B400" s="196" t="s">
        <v>981</v>
      </c>
      <c r="C400" s="197" t="s">
        <v>1510</v>
      </c>
      <c r="D400" s="196" t="s">
        <v>393</v>
      </c>
      <c r="E400" s="198">
        <v>3776</v>
      </c>
      <c r="F400" s="199">
        <v>0.74953599999999998</v>
      </c>
      <c r="G400" s="200">
        <f t="shared" si="12"/>
        <v>1.1441229890156669E-4</v>
      </c>
      <c r="J400" s="201"/>
      <c r="M400" s="202"/>
      <c r="N400" s="203"/>
    </row>
    <row r="401" spans="1:14" ht="15.75">
      <c r="A401" s="195">
        <f t="shared" si="13"/>
        <v>392</v>
      </c>
      <c r="B401" s="196" t="s">
        <v>1106</v>
      </c>
      <c r="C401" s="197" t="s">
        <v>1511</v>
      </c>
      <c r="D401" s="196" t="s">
        <v>888</v>
      </c>
      <c r="E401" s="198">
        <v>301</v>
      </c>
      <c r="F401" s="199">
        <v>0.748888</v>
      </c>
      <c r="G401" s="200">
        <f t="shared" si="12"/>
        <v>1.1431338548087948E-4</v>
      </c>
      <c r="J401" s="201"/>
      <c r="M401" s="202"/>
      <c r="N401" s="203"/>
    </row>
    <row r="402" spans="1:14" ht="15.75">
      <c r="A402" s="195">
        <f t="shared" si="13"/>
        <v>393</v>
      </c>
      <c r="B402" s="196" t="s">
        <v>1234</v>
      </c>
      <c r="C402" s="197" t="s">
        <v>1512</v>
      </c>
      <c r="D402" s="196" t="s">
        <v>393</v>
      </c>
      <c r="E402" s="198">
        <v>229</v>
      </c>
      <c r="F402" s="199">
        <v>0.745166</v>
      </c>
      <c r="G402" s="200">
        <f t="shared" si="12"/>
        <v>1.1374524388859888E-4</v>
      </c>
      <c r="J402" s="201"/>
      <c r="M402" s="202"/>
      <c r="N402" s="203"/>
    </row>
    <row r="403" spans="1:14" ht="15.75">
      <c r="A403" s="195">
        <f t="shared" si="13"/>
        <v>394</v>
      </c>
      <c r="B403" s="196" t="s">
        <v>1008</v>
      </c>
      <c r="C403" s="197" t="s">
        <v>1513</v>
      </c>
      <c r="D403" s="196" t="s">
        <v>556</v>
      </c>
      <c r="E403" s="198">
        <v>2056</v>
      </c>
      <c r="F403" s="199">
        <v>0.74221599999999999</v>
      </c>
      <c r="G403" s="200">
        <f t="shared" si="12"/>
        <v>1.1329494359380367E-4</v>
      </c>
      <c r="J403" s="201"/>
      <c r="M403" s="202"/>
      <c r="N403" s="203"/>
    </row>
    <row r="404" spans="1:14" ht="15.75">
      <c r="A404" s="195">
        <f t="shared" si="13"/>
        <v>395</v>
      </c>
      <c r="B404" s="196" t="s">
        <v>1067</v>
      </c>
      <c r="C404" s="197" t="s">
        <v>1514</v>
      </c>
      <c r="D404" s="196" t="s">
        <v>393</v>
      </c>
      <c r="E404" s="198">
        <v>1223</v>
      </c>
      <c r="F404" s="199">
        <v>0.73685750000000005</v>
      </c>
      <c r="G404" s="200">
        <f t="shared" si="12"/>
        <v>1.1247699982103754E-4</v>
      </c>
      <c r="J404" s="201"/>
      <c r="M404" s="202"/>
      <c r="N404" s="203"/>
    </row>
    <row r="405" spans="1:14" ht="15.75">
      <c r="A405" s="195">
        <f t="shared" si="13"/>
        <v>396</v>
      </c>
      <c r="B405" s="196" t="s">
        <v>1117</v>
      </c>
      <c r="C405" s="197" t="s">
        <v>1515</v>
      </c>
      <c r="D405" s="196" t="s">
        <v>397</v>
      </c>
      <c r="E405" s="198">
        <v>122</v>
      </c>
      <c r="F405" s="199">
        <v>0.72968200000000005</v>
      </c>
      <c r="G405" s="200">
        <f t="shared" si="12"/>
        <v>1.1138170159551108E-4</v>
      </c>
      <c r="J405" s="201"/>
      <c r="M405" s="202"/>
      <c r="N405" s="203"/>
    </row>
    <row r="406" spans="1:14" ht="15.75">
      <c r="A406" s="195">
        <f t="shared" si="13"/>
        <v>397</v>
      </c>
      <c r="B406" s="196" t="s">
        <v>935</v>
      </c>
      <c r="C406" s="197" t="s">
        <v>1516</v>
      </c>
      <c r="D406" s="196" t="s">
        <v>348</v>
      </c>
      <c r="E406" s="198">
        <v>345</v>
      </c>
      <c r="F406" s="199">
        <v>0.72605249999999999</v>
      </c>
      <c r="G406" s="200">
        <f t="shared" si="12"/>
        <v>1.1082767958874524E-4</v>
      </c>
      <c r="J406" s="201"/>
      <c r="M406" s="202"/>
      <c r="N406" s="203"/>
    </row>
    <row r="407" spans="1:14" ht="15.75">
      <c r="A407" s="195">
        <f t="shared" si="13"/>
        <v>398</v>
      </c>
      <c r="B407" s="196" t="s">
        <v>1210</v>
      </c>
      <c r="C407" s="197" t="s">
        <v>1517</v>
      </c>
      <c r="D407" s="196" t="s">
        <v>357</v>
      </c>
      <c r="E407" s="198">
        <v>290</v>
      </c>
      <c r="F407" s="199">
        <v>0.72499999999999998</v>
      </c>
      <c r="G407" s="200">
        <f t="shared" si="12"/>
        <v>1.1066702160221237E-4</v>
      </c>
      <c r="J407" s="201"/>
      <c r="M407" s="202"/>
      <c r="N407" s="203"/>
    </row>
    <row r="408" spans="1:14" ht="15.75">
      <c r="A408" s="195">
        <f t="shared" si="13"/>
        <v>399</v>
      </c>
      <c r="B408" s="196" t="s">
        <v>1095</v>
      </c>
      <c r="C408" s="197" t="s">
        <v>1518</v>
      </c>
      <c r="D408" s="196" t="s">
        <v>355</v>
      </c>
      <c r="E408" s="198">
        <v>1452</v>
      </c>
      <c r="F408" s="199">
        <v>0.71874000000000005</v>
      </c>
      <c r="G408" s="200">
        <f t="shared" si="12"/>
        <v>1.0971146911224018E-4</v>
      </c>
      <c r="J408" s="201"/>
      <c r="M408" s="202"/>
      <c r="N408" s="203"/>
    </row>
    <row r="409" spans="1:14" ht="15.75">
      <c r="A409" s="195">
        <f t="shared" si="13"/>
        <v>400</v>
      </c>
      <c r="B409" s="196" t="s">
        <v>1135</v>
      </c>
      <c r="C409" s="197" t="s">
        <v>1519</v>
      </c>
      <c r="D409" s="196" t="s">
        <v>359</v>
      </c>
      <c r="E409" s="198">
        <v>478</v>
      </c>
      <c r="F409" s="199">
        <v>0.71676099999999998</v>
      </c>
      <c r="G409" s="200">
        <f t="shared" si="12"/>
        <v>1.0940938630430806E-4</v>
      </c>
      <c r="J409" s="201"/>
      <c r="M409" s="202"/>
      <c r="N409" s="203"/>
    </row>
    <row r="410" spans="1:14" ht="15.75">
      <c r="A410" s="195">
        <f t="shared" si="13"/>
        <v>401</v>
      </c>
      <c r="B410" s="196" t="s">
        <v>1216</v>
      </c>
      <c r="C410" s="197" t="s">
        <v>1520</v>
      </c>
      <c r="D410" s="196" t="s">
        <v>947</v>
      </c>
      <c r="E410" s="198">
        <v>303</v>
      </c>
      <c r="F410" s="199">
        <v>0.70947450000000001</v>
      </c>
      <c r="G410" s="200">
        <f t="shared" si="12"/>
        <v>1.0829714457616389E-4</v>
      </c>
      <c r="J410" s="201"/>
      <c r="M410" s="202"/>
      <c r="N410" s="203"/>
    </row>
    <row r="411" spans="1:14" ht="15.75">
      <c r="A411" s="195">
        <f t="shared" si="13"/>
        <v>402</v>
      </c>
      <c r="B411" s="196" t="s">
        <v>1133</v>
      </c>
      <c r="C411" s="197" t="s">
        <v>1521</v>
      </c>
      <c r="D411" s="196" t="s">
        <v>395</v>
      </c>
      <c r="E411" s="198">
        <v>3224</v>
      </c>
      <c r="F411" s="199">
        <v>0.70928000000000002</v>
      </c>
      <c r="G411" s="200">
        <f t="shared" si="12"/>
        <v>1.0826745528554096E-4</v>
      </c>
      <c r="J411" s="201"/>
      <c r="M411" s="202"/>
      <c r="N411" s="203"/>
    </row>
    <row r="412" spans="1:14" ht="15.75">
      <c r="A412" s="195">
        <f t="shared" si="13"/>
        <v>403</v>
      </c>
      <c r="B412" s="196" t="s">
        <v>997</v>
      </c>
      <c r="C412" s="197" t="s">
        <v>1522</v>
      </c>
      <c r="D412" s="196" t="s">
        <v>392</v>
      </c>
      <c r="E412" s="198">
        <v>353</v>
      </c>
      <c r="F412" s="199">
        <v>0.7005285</v>
      </c>
      <c r="G412" s="200">
        <f t="shared" si="12"/>
        <v>1.0693158985167645E-4</v>
      </c>
      <c r="J412" s="201"/>
      <c r="M412" s="202"/>
      <c r="N412" s="203"/>
    </row>
    <row r="413" spans="1:14" ht="15.75">
      <c r="A413" s="195">
        <f t="shared" si="13"/>
        <v>404</v>
      </c>
      <c r="B413" s="196" t="s">
        <v>1243</v>
      </c>
      <c r="C413" s="197" t="s">
        <v>1523</v>
      </c>
      <c r="D413" s="196" t="s">
        <v>347</v>
      </c>
      <c r="E413" s="198">
        <v>309</v>
      </c>
      <c r="F413" s="199">
        <v>0.69555900000000004</v>
      </c>
      <c r="G413" s="200">
        <f t="shared" si="12"/>
        <v>1.0617302466015619E-4</v>
      </c>
      <c r="J413" s="201"/>
      <c r="M413" s="202"/>
      <c r="N413" s="203"/>
    </row>
    <row r="414" spans="1:14" ht="15.75">
      <c r="A414" s="195">
        <f t="shared" si="13"/>
        <v>405</v>
      </c>
      <c r="B414" s="196" t="s">
        <v>1177</v>
      </c>
      <c r="C414" s="197" t="s">
        <v>1524</v>
      </c>
      <c r="D414" s="196" t="s">
        <v>392</v>
      </c>
      <c r="E414" s="198">
        <v>1158</v>
      </c>
      <c r="F414" s="199">
        <v>0.68901000000000001</v>
      </c>
      <c r="G414" s="200">
        <f t="shared" si="12"/>
        <v>1.0517335800571083E-4</v>
      </c>
      <c r="J414" s="201"/>
      <c r="M414" s="202"/>
      <c r="N414" s="203"/>
    </row>
    <row r="415" spans="1:14" ht="15.75">
      <c r="A415" s="195">
        <f t="shared" si="13"/>
        <v>406</v>
      </c>
      <c r="B415" s="196" t="s">
        <v>1204</v>
      </c>
      <c r="C415" s="197" t="s">
        <v>1525</v>
      </c>
      <c r="D415" s="196" t="s">
        <v>393</v>
      </c>
      <c r="E415" s="198">
        <v>156</v>
      </c>
      <c r="F415" s="199">
        <v>0.67914600000000003</v>
      </c>
      <c r="G415" s="200">
        <f t="shared" si="12"/>
        <v>1.0366767593524984E-4</v>
      </c>
      <c r="J415" s="201"/>
      <c r="M415" s="202"/>
      <c r="N415" s="203"/>
    </row>
    <row r="416" spans="1:14" ht="15.75">
      <c r="A416" s="195">
        <f t="shared" si="13"/>
        <v>407</v>
      </c>
      <c r="B416" s="196" t="s">
        <v>1039</v>
      </c>
      <c r="C416" s="197" t="s">
        <v>1526</v>
      </c>
      <c r="D416" s="196" t="s">
        <v>398</v>
      </c>
      <c r="E416" s="198">
        <v>2895</v>
      </c>
      <c r="F416" s="199">
        <v>0.67887750000000002</v>
      </c>
      <c r="G416" s="200">
        <f t="shared" si="12"/>
        <v>1.0362669097621507E-4</v>
      </c>
      <c r="J416" s="201"/>
      <c r="M416" s="202"/>
      <c r="N416" s="203"/>
    </row>
    <row r="417" spans="1:14" ht="15.75">
      <c r="A417" s="195">
        <f t="shared" si="13"/>
        <v>408</v>
      </c>
      <c r="B417" s="196" t="s">
        <v>1138</v>
      </c>
      <c r="C417" s="197" t="s">
        <v>1527</v>
      </c>
      <c r="D417" s="196" t="s">
        <v>353</v>
      </c>
      <c r="E417" s="198">
        <v>1063</v>
      </c>
      <c r="F417" s="199">
        <v>0.65055600000000002</v>
      </c>
      <c r="G417" s="200">
        <f t="shared" si="12"/>
        <v>9.9303579179929488E-5</v>
      </c>
      <c r="J417" s="201"/>
      <c r="M417" s="202"/>
      <c r="N417" s="203"/>
    </row>
    <row r="418" spans="1:14" ht="15.75">
      <c r="A418" s="195">
        <f t="shared" si="13"/>
        <v>409</v>
      </c>
      <c r="B418" s="196" t="s">
        <v>940</v>
      </c>
      <c r="C418" s="197" t="s">
        <v>1528</v>
      </c>
      <c r="D418" s="196" t="s">
        <v>358</v>
      </c>
      <c r="E418" s="198">
        <v>228</v>
      </c>
      <c r="F418" s="199">
        <v>0.65048399999999995</v>
      </c>
      <c r="G418" s="200">
        <f t="shared" si="12"/>
        <v>9.929258879985311E-5</v>
      </c>
      <c r="J418" s="201"/>
      <c r="M418" s="202"/>
      <c r="N418" s="203"/>
    </row>
    <row r="419" spans="1:14" ht="15.75">
      <c r="A419" s="195">
        <f t="shared" si="13"/>
        <v>410</v>
      </c>
      <c r="B419" s="196" t="s">
        <v>1040</v>
      </c>
      <c r="C419" s="197" t="s">
        <v>1529</v>
      </c>
      <c r="D419" s="196" t="s">
        <v>390</v>
      </c>
      <c r="E419" s="198">
        <v>664</v>
      </c>
      <c r="F419" s="199">
        <v>0.65038799999999997</v>
      </c>
      <c r="G419" s="200">
        <f t="shared" si="12"/>
        <v>9.9277934959751308E-5</v>
      </c>
      <c r="J419" s="201"/>
      <c r="M419" s="202"/>
      <c r="N419" s="203"/>
    </row>
    <row r="420" spans="1:14" ht="15.75">
      <c r="A420" s="195">
        <f t="shared" si="13"/>
        <v>411</v>
      </c>
      <c r="B420" s="196" t="s">
        <v>934</v>
      </c>
      <c r="C420" s="197" t="s">
        <v>1530</v>
      </c>
      <c r="D420" s="196" t="s">
        <v>359</v>
      </c>
      <c r="E420" s="198">
        <v>285</v>
      </c>
      <c r="F420" s="199">
        <v>0.64509749999999999</v>
      </c>
      <c r="G420" s="200">
        <f t="shared" si="12"/>
        <v>9.8470370990390613E-5</v>
      </c>
      <c r="J420" s="201"/>
      <c r="M420" s="202"/>
      <c r="N420" s="203"/>
    </row>
    <row r="421" spans="1:14" ht="15.75">
      <c r="A421" s="195">
        <f t="shared" si="13"/>
        <v>412</v>
      </c>
      <c r="B421" s="196" t="s">
        <v>1230</v>
      </c>
      <c r="C421" s="197" t="s">
        <v>1531</v>
      </c>
      <c r="D421" s="196" t="s">
        <v>352</v>
      </c>
      <c r="E421" s="198">
        <v>905</v>
      </c>
      <c r="F421" s="199">
        <v>0.63621499999999997</v>
      </c>
      <c r="G421" s="200">
        <f t="shared" si="12"/>
        <v>9.7114509170553856E-5</v>
      </c>
      <c r="J421" s="201"/>
      <c r="M421" s="202"/>
      <c r="N421" s="203"/>
    </row>
    <row r="422" spans="1:14" ht="15.75">
      <c r="A422" s="195">
        <f t="shared" si="13"/>
        <v>413</v>
      </c>
      <c r="B422" s="196" t="s">
        <v>1075</v>
      </c>
      <c r="C422" s="197" t="s">
        <v>1532</v>
      </c>
      <c r="D422" s="196" t="s">
        <v>359</v>
      </c>
      <c r="E422" s="198">
        <v>315</v>
      </c>
      <c r="F422" s="199">
        <v>0.6326775</v>
      </c>
      <c r="G422" s="200">
        <f t="shared" si="12"/>
        <v>9.6574530427218926E-5</v>
      </c>
      <c r="J422" s="201"/>
      <c r="M422" s="202"/>
      <c r="N422" s="203"/>
    </row>
    <row r="423" spans="1:14" ht="15.75">
      <c r="A423" s="195">
        <f t="shared" si="13"/>
        <v>414</v>
      </c>
      <c r="B423" s="196" t="s">
        <v>951</v>
      </c>
      <c r="C423" s="197" t="s">
        <v>1533</v>
      </c>
      <c r="D423" s="196" t="s">
        <v>390</v>
      </c>
      <c r="E423" s="198">
        <v>1165</v>
      </c>
      <c r="F423" s="199">
        <v>0.62909999999999999</v>
      </c>
      <c r="G423" s="200">
        <f t="shared" si="12"/>
        <v>9.6028445917174899E-5</v>
      </c>
      <c r="J423" s="201"/>
      <c r="M423" s="202"/>
      <c r="N423" s="203"/>
    </row>
    <row r="424" spans="1:14" ht="15.75">
      <c r="A424" s="195">
        <f t="shared" si="13"/>
        <v>415</v>
      </c>
      <c r="B424" s="196" t="s">
        <v>1130</v>
      </c>
      <c r="C424" s="197" t="s">
        <v>1534</v>
      </c>
      <c r="D424" s="196" t="s">
        <v>347</v>
      </c>
      <c r="E424" s="198">
        <v>2721</v>
      </c>
      <c r="F424" s="199">
        <v>0.62719049999999998</v>
      </c>
      <c r="G424" s="200">
        <f t="shared" si="12"/>
        <v>9.5736971878899833E-5</v>
      </c>
      <c r="J424" s="201"/>
      <c r="M424" s="202"/>
      <c r="N424" s="203"/>
    </row>
    <row r="425" spans="1:14" ht="15.75">
      <c r="A425" s="195">
        <f t="shared" si="13"/>
        <v>416</v>
      </c>
      <c r="B425" s="196" t="s">
        <v>1160</v>
      </c>
      <c r="C425" s="197" t="s">
        <v>1535</v>
      </c>
      <c r="D425" s="196" t="s">
        <v>356</v>
      </c>
      <c r="E425" s="198">
        <v>1013</v>
      </c>
      <c r="F425" s="199">
        <v>0.61489099999999997</v>
      </c>
      <c r="G425" s="200">
        <f t="shared" si="12"/>
        <v>9.3859524937939265E-5</v>
      </c>
      <c r="J425" s="201"/>
      <c r="M425" s="202"/>
      <c r="N425" s="203"/>
    </row>
    <row r="426" spans="1:14" ht="15.75">
      <c r="A426" s="195">
        <f t="shared" si="13"/>
        <v>417</v>
      </c>
      <c r="B426" s="196" t="s">
        <v>1153</v>
      </c>
      <c r="C426" s="197" t="s">
        <v>1536</v>
      </c>
      <c r="D426" s="196" t="s">
        <v>352</v>
      </c>
      <c r="E426" s="198">
        <v>1826</v>
      </c>
      <c r="F426" s="199">
        <v>0.60988399999999998</v>
      </c>
      <c r="G426" s="200">
        <f t="shared" si="12"/>
        <v>9.3095235590129222E-5</v>
      </c>
      <c r="J426" s="201"/>
      <c r="M426" s="202"/>
      <c r="N426" s="203"/>
    </row>
    <row r="427" spans="1:14" ht="15.75">
      <c r="A427" s="195">
        <f t="shared" si="13"/>
        <v>418</v>
      </c>
      <c r="B427" s="196" t="s">
        <v>1119</v>
      </c>
      <c r="C427" s="197" t="s">
        <v>1537</v>
      </c>
      <c r="D427" s="196" t="s">
        <v>346</v>
      </c>
      <c r="E427" s="198">
        <v>697</v>
      </c>
      <c r="F427" s="199">
        <v>0.60743550000000002</v>
      </c>
      <c r="G427" s="200">
        <f t="shared" si="12"/>
        <v>9.2721486345449206E-5</v>
      </c>
      <c r="J427" s="201"/>
      <c r="M427" s="202"/>
      <c r="N427" s="203"/>
    </row>
    <row r="428" spans="1:14" ht="15.75">
      <c r="A428" s="195">
        <f t="shared" si="13"/>
        <v>419</v>
      </c>
      <c r="B428" s="196" t="s">
        <v>1107</v>
      </c>
      <c r="C428" s="197" t="s">
        <v>1538</v>
      </c>
      <c r="D428" s="196" t="s">
        <v>909</v>
      </c>
      <c r="E428" s="198">
        <v>2022</v>
      </c>
      <c r="F428" s="199">
        <v>0.59648999999999996</v>
      </c>
      <c r="G428" s="200">
        <f t="shared" si="12"/>
        <v>9.1050719607591252E-5</v>
      </c>
      <c r="J428" s="201"/>
      <c r="M428" s="202"/>
      <c r="N428" s="203"/>
    </row>
    <row r="429" spans="1:14" ht="15.75">
      <c r="A429" s="195">
        <f t="shared" si="13"/>
        <v>420</v>
      </c>
      <c r="B429" s="196" t="s">
        <v>1073</v>
      </c>
      <c r="C429" s="197" t="s">
        <v>1539</v>
      </c>
      <c r="D429" s="196" t="s">
        <v>346</v>
      </c>
      <c r="E429" s="198">
        <v>124</v>
      </c>
      <c r="F429" s="199">
        <v>0.59619200000000006</v>
      </c>
      <c r="G429" s="200">
        <f t="shared" si="12"/>
        <v>9.1005231645608565E-5</v>
      </c>
      <c r="J429" s="201"/>
      <c r="M429" s="202"/>
      <c r="N429" s="203"/>
    </row>
    <row r="430" spans="1:14" ht="15.75">
      <c r="A430" s="195">
        <f t="shared" si="13"/>
        <v>421</v>
      </c>
      <c r="B430" s="196" t="s">
        <v>913</v>
      </c>
      <c r="C430" s="197" t="s">
        <v>1540</v>
      </c>
      <c r="D430" s="196" t="s">
        <v>353</v>
      </c>
      <c r="E430" s="198">
        <v>63</v>
      </c>
      <c r="F430" s="199">
        <v>0.59333400000000003</v>
      </c>
      <c r="G430" s="200">
        <f t="shared" si="12"/>
        <v>9.0568974614244253E-5</v>
      </c>
      <c r="J430" s="201"/>
      <c r="M430" s="202"/>
      <c r="N430" s="203"/>
    </row>
    <row r="431" spans="1:14" ht="15.75">
      <c r="A431" s="195">
        <f t="shared" si="13"/>
        <v>422</v>
      </c>
      <c r="B431" s="196" t="s">
        <v>904</v>
      </c>
      <c r="C431" s="197" t="s">
        <v>1541</v>
      </c>
      <c r="D431" s="196" t="s">
        <v>359</v>
      </c>
      <c r="E431" s="198">
        <v>2181</v>
      </c>
      <c r="F431" s="199">
        <v>0.5899605</v>
      </c>
      <c r="G431" s="200">
        <f t="shared" si="12"/>
        <v>9.0054029514416575E-5</v>
      </c>
      <c r="J431" s="201"/>
      <c r="M431" s="202"/>
      <c r="N431" s="203"/>
    </row>
    <row r="432" spans="1:14" ht="15.75">
      <c r="A432" s="195">
        <f t="shared" si="13"/>
        <v>423</v>
      </c>
      <c r="B432" s="196" t="s">
        <v>897</v>
      </c>
      <c r="C432" s="197" t="s">
        <v>1542</v>
      </c>
      <c r="D432" s="196" t="s">
        <v>395</v>
      </c>
      <c r="E432" s="198">
        <v>455</v>
      </c>
      <c r="F432" s="199">
        <v>0.58990750000000003</v>
      </c>
      <c r="G432" s="200">
        <f t="shared" si="12"/>
        <v>9.004593937352704E-5</v>
      </c>
      <c r="J432" s="201"/>
      <c r="M432" s="202"/>
      <c r="N432" s="203"/>
    </row>
    <row r="433" spans="1:14" ht="15.75">
      <c r="A433" s="195">
        <f t="shared" si="13"/>
        <v>424</v>
      </c>
      <c r="B433" s="196" t="s">
        <v>1113</v>
      </c>
      <c r="C433" s="197" t="s">
        <v>1543</v>
      </c>
      <c r="D433" s="196" t="s">
        <v>354</v>
      </c>
      <c r="E433" s="198">
        <v>3714</v>
      </c>
      <c r="F433" s="199">
        <v>0.588669</v>
      </c>
      <c r="G433" s="200">
        <f t="shared" si="12"/>
        <v>8.985688957179691E-5</v>
      </c>
      <c r="J433" s="201"/>
      <c r="M433" s="202"/>
      <c r="N433" s="203"/>
    </row>
    <row r="434" spans="1:14" ht="15.75">
      <c r="A434" s="195">
        <f t="shared" si="13"/>
        <v>425</v>
      </c>
      <c r="B434" s="196" t="s">
        <v>1001</v>
      </c>
      <c r="C434" s="197" t="s">
        <v>1544</v>
      </c>
      <c r="D434" s="196" t="s">
        <v>348</v>
      </c>
      <c r="E434" s="198">
        <v>4657</v>
      </c>
      <c r="F434" s="199">
        <v>0.57979650000000005</v>
      </c>
      <c r="G434" s="200">
        <f t="shared" si="12"/>
        <v>8.850255419363742E-5</v>
      </c>
      <c r="J434" s="201"/>
      <c r="M434" s="202"/>
      <c r="N434" s="203"/>
    </row>
    <row r="435" spans="1:14" ht="15.75">
      <c r="A435" s="195">
        <f t="shared" si="13"/>
        <v>426</v>
      </c>
      <c r="B435" s="196" t="s">
        <v>996</v>
      </c>
      <c r="C435" s="197" t="s">
        <v>1545</v>
      </c>
      <c r="D435" s="196" t="s">
        <v>393</v>
      </c>
      <c r="E435" s="198">
        <v>372</v>
      </c>
      <c r="F435" s="199">
        <v>0.57399599999999995</v>
      </c>
      <c r="G435" s="200">
        <f t="shared" si="12"/>
        <v>8.7617141698735846E-5</v>
      </c>
      <c r="J435" s="201"/>
      <c r="M435" s="202"/>
      <c r="N435" s="203"/>
    </row>
    <row r="436" spans="1:14" ht="15.75">
      <c r="A436" s="195">
        <f t="shared" si="13"/>
        <v>427</v>
      </c>
      <c r="B436" s="196" t="s">
        <v>1042</v>
      </c>
      <c r="C436" s="197" t="s">
        <v>1546</v>
      </c>
      <c r="D436" s="196" t="s">
        <v>359</v>
      </c>
      <c r="E436" s="198">
        <v>364</v>
      </c>
      <c r="F436" s="199">
        <v>0.57111599999999996</v>
      </c>
      <c r="G436" s="200">
        <f t="shared" si="12"/>
        <v>8.7177526495681547E-5</v>
      </c>
      <c r="J436" s="201"/>
      <c r="M436" s="202"/>
      <c r="N436" s="203"/>
    </row>
    <row r="437" spans="1:14" ht="15.75">
      <c r="A437" s="195">
        <f t="shared" si="13"/>
        <v>428</v>
      </c>
      <c r="B437" s="196" t="s">
        <v>1076</v>
      </c>
      <c r="C437" s="197" t="s">
        <v>1547</v>
      </c>
      <c r="D437" s="196" t="s">
        <v>392</v>
      </c>
      <c r="E437" s="198">
        <v>548</v>
      </c>
      <c r="F437" s="199">
        <v>0.57046799999999998</v>
      </c>
      <c r="G437" s="200">
        <f t="shared" si="12"/>
        <v>8.7078613074994331E-5</v>
      </c>
      <c r="J437" s="201"/>
      <c r="M437" s="202"/>
      <c r="N437" s="203"/>
    </row>
    <row r="438" spans="1:14" ht="15.75">
      <c r="A438" s="195">
        <f t="shared" si="13"/>
        <v>429</v>
      </c>
      <c r="B438" s="196" t="s">
        <v>1094</v>
      </c>
      <c r="C438" s="197" t="s">
        <v>1548</v>
      </c>
      <c r="D438" s="196" t="s">
        <v>393</v>
      </c>
      <c r="E438" s="198">
        <v>293</v>
      </c>
      <c r="F438" s="199">
        <v>0.56812700000000005</v>
      </c>
      <c r="G438" s="200">
        <f t="shared" si="12"/>
        <v>8.6721273078344983E-5</v>
      </c>
      <c r="J438" s="201"/>
      <c r="M438" s="202"/>
      <c r="N438" s="203"/>
    </row>
    <row r="439" spans="1:14" ht="15.75">
      <c r="A439" s="195">
        <f t="shared" si="13"/>
        <v>430</v>
      </c>
      <c r="B439" s="196" t="s">
        <v>989</v>
      </c>
      <c r="C439" s="197" t="s">
        <v>1549</v>
      </c>
      <c r="D439" s="196" t="s">
        <v>393</v>
      </c>
      <c r="E439" s="198">
        <v>1628</v>
      </c>
      <c r="F439" s="199">
        <v>0.56410199999999999</v>
      </c>
      <c r="G439" s="200">
        <f t="shared" si="12"/>
        <v>8.6106880303243039E-5</v>
      </c>
      <c r="J439" s="201"/>
      <c r="M439" s="202"/>
      <c r="N439" s="203"/>
    </row>
    <row r="440" spans="1:14" ht="15.75">
      <c r="A440" s="195">
        <f t="shared" si="13"/>
        <v>431</v>
      </c>
      <c r="B440" s="196" t="s">
        <v>945</v>
      </c>
      <c r="C440" s="197" t="s">
        <v>1550</v>
      </c>
      <c r="D440" s="196" t="s">
        <v>346</v>
      </c>
      <c r="E440" s="198">
        <v>369</v>
      </c>
      <c r="F440" s="199">
        <v>0.56364749999999997</v>
      </c>
      <c r="G440" s="200">
        <f t="shared" si="12"/>
        <v>8.6037503529011025E-5</v>
      </c>
      <c r="J440" s="201"/>
      <c r="M440" s="202"/>
      <c r="N440" s="203"/>
    </row>
    <row r="441" spans="1:14" ht="15.75">
      <c r="A441" s="195">
        <f t="shared" si="13"/>
        <v>432</v>
      </c>
      <c r="B441" s="196" t="s">
        <v>1200</v>
      </c>
      <c r="C441" s="197" t="s">
        <v>1551</v>
      </c>
      <c r="D441" s="196" t="s">
        <v>556</v>
      </c>
      <c r="E441" s="198">
        <v>967</v>
      </c>
      <c r="F441" s="199">
        <v>0.56086000000000003</v>
      </c>
      <c r="G441" s="200">
        <f t="shared" si="12"/>
        <v>8.5612007911471492E-5</v>
      </c>
      <c r="J441" s="201"/>
      <c r="M441" s="202"/>
      <c r="N441" s="203"/>
    </row>
    <row r="442" spans="1:14" ht="15.75">
      <c r="A442" s="195">
        <f t="shared" si="13"/>
        <v>433</v>
      </c>
      <c r="B442" s="196" t="s">
        <v>941</v>
      </c>
      <c r="C442" s="197" t="s">
        <v>1552</v>
      </c>
      <c r="D442" s="196" t="s">
        <v>888</v>
      </c>
      <c r="E442" s="198">
        <v>234</v>
      </c>
      <c r="F442" s="199">
        <v>0.55539899999999998</v>
      </c>
      <c r="G442" s="200">
        <f t="shared" si="12"/>
        <v>8.4778418111513301E-5</v>
      </c>
      <c r="J442" s="201"/>
      <c r="M442" s="202"/>
      <c r="N442" s="203"/>
    </row>
    <row r="443" spans="1:14" ht="15.75">
      <c r="A443" s="195">
        <f t="shared" si="13"/>
        <v>434</v>
      </c>
      <c r="B443" s="196" t="s">
        <v>1209</v>
      </c>
      <c r="C443" s="197" t="s">
        <v>1553</v>
      </c>
      <c r="D443" s="196" t="s">
        <v>352</v>
      </c>
      <c r="E443" s="198">
        <v>178</v>
      </c>
      <c r="F443" s="199">
        <v>0.55179999999999996</v>
      </c>
      <c r="G443" s="200">
        <f t="shared" si="12"/>
        <v>8.4229051751863153E-5</v>
      </c>
      <c r="J443" s="201"/>
      <c r="M443" s="202"/>
      <c r="N443" s="203"/>
    </row>
    <row r="444" spans="1:14" ht="15.75">
      <c r="A444" s="195">
        <f t="shared" si="13"/>
        <v>435</v>
      </c>
      <c r="B444" s="196" t="s">
        <v>971</v>
      </c>
      <c r="C444" s="197" t="s">
        <v>1554</v>
      </c>
      <c r="D444" s="196" t="s">
        <v>353</v>
      </c>
      <c r="E444" s="198">
        <v>791</v>
      </c>
      <c r="F444" s="199">
        <v>0.54618549999999999</v>
      </c>
      <c r="G444" s="200">
        <f t="shared" si="12"/>
        <v>8.3372031072158844E-5</v>
      </c>
      <c r="J444" s="201"/>
      <c r="M444" s="202"/>
      <c r="N444" s="203"/>
    </row>
    <row r="445" spans="1:14" ht="15.75">
      <c r="A445" s="195">
        <f t="shared" si="13"/>
        <v>436</v>
      </c>
      <c r="B445" s="196" t="s">
        <v>1108</v>
      </c>
      <c r="C445" s="197" t="s">
        <v>1555</v>
      </c>
      <c r="D445" s="196" t="s">
        <v>359</v>
      </c>
      <c r="E445" s="198">
        <v>312</v>
      </c>
      <c r="F445" s="199">
        <v>0.53336399999999995</v>
      </c>
      <c r="G445" s="200">
        <f t="shared" si="12"/>
        <v>8.1414903875644677E-5</v>
      </c>
      <c r="J445" s="201"/>
      <c r="M445" s="202"/>
      <c r="N445" s="203"/>
    </row>
    <row r="446" spans="1:14" ht="15.75">
      <c r="A446" s="195">
        <f t="shared" si="13"/>
        <v>437</v>
      </c>
      <c r="B446" s="196" t="s">
        <v>1156</v>
      </c>
      <c r="C446" s="197" t="s">
        <v>1556</v>
      </c>
      <c r="D446" s="196" t="s">
        <v>359</v>
      </c>
      <c r="E446" s="198">
        <v>543</v>
      </c>
      <c r="F446" s="199">
        <v>0.52779600000000004</v>
      </c>
      <c r="G446" s="200">
        <f t="shared" si="12"/>
        <v>8.0564981149739711E-5</v>
      </c>
      <c r="J446" s="201"/>
      <c r="M446" s="202"/>
      <c r="N446" s="203"/>
    </row>
    <row r="447" spans="1:14" ht="15.75">
      <c r="A447" s="195">
        <f t="shared" si="13"/>
        <v>438</v>
      </c>
      <c r="B447" s="196" t="s">
        <v>1088</v>
      </c>
      <c r="C447" s="197" t="s">
        <v>1557</v>
      </c>
      <c r="D447" s="196" t="s">
        <v>356</v>
      </c>
      <c r="E447" s="198">
        <v>1737</v>
      </c>
      <c r="F447" s="199">
        <v>0.52544250000000003</v>
      </c>
      <c r="G447" s="200">
        <f t="shared" si="12"/>
        <v>8.0205733100993765E-5</v>
      </c>
      <c r="J447" s="201"/>
      <c r="M447" s="202"/>
      <c r="N447" s="203"/>
    </row>
    <row r="448" spans="1:14" ht="15.75">
      <c r="A448" s="195">
        <f t="shared" si="13"/>
        <v>439</v>
      </c>
      <c r="B448" s="196" t="s">
        <v>1241</v>
      </c>
      <c r="C448" s="197" t="s">
        <v>1558</v>
      </c>
      <c r="D448" s="196" t="s">
        <v>906</v>
      </c>
      <c r="E448" s="198">
        <v>758</v>
      </c>
      <c r="F448" s="199">
        <v>0.51771400000000001</v>
      </c>
      <c r="G448" s="200">
        <f t="shared" si="12"/>
        <v>7.9026022650714175E-5</v>
      </c>
      <c r="J448" s="201"/>
      <c r="M448" s="202"/>
      <c r="N448" s="203"/>
    </row>
    <row r="449" spans="1:14" ht="15.75">
      <c r="A449" s="195">
        <f t="shared" si="13"/>
        <v>440</v>
      </c>
      <c r="B449" s="196" t="s">
        <v>1002</v>
      </c>
      <c r="C449" s="197" t="s">
        <v>1559</v>
      </c>
      <c r="D449" s="196" t="s">
        <v>348</v>
      </c>
      <c r="E449" s="198">
        <v>2003</v>
      </c>
      <c r="F449" s="199">
        <v>0.51677399999999996</v>
      </c>
      <c r="G449" s="200">
        <f t="shared" si="12"/>
        <v>7.8882537133050611E-5</v>
      </c>
      <c r="J449" s="201"/>
      <c r="M449" s="202"/>
      <c r="N449" s="203"/>
    </row>
    <row r="450" spans="1:14" ht="15.75">
      <c r="A450" s="195">
        <f t="shared" si="13"/>
        <v>441</v>
      </c>
      <c r="B450" s="196" t="s">
        <v>1233</v>
      </c>
      <c r="C450" s="197" t="s">
        <v>1560</v>
      </c>
      <c r="D450" s="196" t="s">
        <v>343</v>
      </c>
      <c r="E450" s="198">
        <v>105</v>
      </c>
      <c r="F450" s="199">
        <v>0.50898750000000004</v>
      </c>
      <c r="G450" s="200">
        <f t="shared" si="12"/>
        <v>7.7693973321042866E-5</v>
      </c>
      <c r="J450" s="201"/>
      <c r="M450" s="202"/>
      <c r="N450" s="203"/>
    </row>
    <row r="451" spans="1:14" ht="15.75">
      <c r="A451" s="195">
        <f t="shared" si="13"/>
        <v>442</v>
      </c>
      <c r="B451" s="196" t="s">
        <v>1137</v>
      </c>
      <c r="C451" s="197" t="s">
        <v>1561</v>
      </c>
      <c r="D451" s="196" t="s">
        <v>359</v>
      </c>
      <c r="E451" s="198">
        <v>1500</v>
      </c>
      <c r="F451" s="199">
        <v>0.501</v>
      </c>
      <c r="G451" s="200">
        <f t="shared" si="12"/>
        <v>7.6474728031321928E-5</v>
      </c>
      <c r="J451" s="201"/>
      <c r="M451" s="202"/>
      <c r="N451" s="203"/>
    </row>
    <row r="452" spans="1:14" ht="15.75">
      <c r="A452" s="195">
        <f t="shared" si="13"/>
        <v>443</v>
      </c>
      <c r="B452" s="196" t="s">
        <v>1163</v>
      </c>
      <c r="C452" s="197" t="s">
        <v>1562</v>
      </c>
      <c r="D452" s="196" t="s">
        <v>909</v>
      </c>
      <c r="E452" s="198">
        <v>1049</v>
      </c>
      <c r="F452" s="199">
        <v>0.497226</v>
      </c>
      <c r="G452" s="200">
        <f t="shared" si="12"/>
        <v>7.5898648942319515E-5</v>
      </c>
      <c r="J452" s="201"/>
      <c r="M452" s="202"/>
      <c r="N452" s="203"/>
    </row>
    <row r="453" spans="1:14" ht="15.75">
      <c r="A453" s="195">
        <f t="shared" si="13"/>
        <v>444</v>
      </c>
      <c r="B453" s="196" t="s">
        <v>1178</v>
      </c>
      <c r="C453" s="197" t="s">
        <v>1563</v>
      </c>
      <c r="D453" s="196" t="s">
        <v>353</v>
      </c>
      <c r="E453" s="198">
        <v>659</v>
      </c>
      <c r="F453" s="199">
        <v>0.49622699999999997</v>
      </c>
      <c r="G453" s="200">
        <f t="shared" si="12"/>
        <v>7.5746157418760051E-5</v>
      </c>
      <c r="J453" s="201"/>
      <c r="M453" s="202"/>
      <c r="N453" s="203"/>
    </row>
    <row r="454" spans="1:14" ht="15.75">
      <c r="A454" s="195">
        <f t="shared" si="13"/>
        <v>445</v>
      </c>
      <c r="B454" s="196" t="s">
        <v>1083</v>
      </c>
      <c r="C454" s="197" t="s">
        <v>1564</v>
      </c>
      <c r="D454" s="196" t="s">
        <v>355</v>
      </c>
      <c r="E454" s="198">
        <v>1507</v>
      </c>
      <c r="F454" s="199">
        <v>0.49429600000000001</v>
      </c>
      <c r="G454" s="200">
        <f t="shared" si="12"/>
        <v>7.5451401530878852E-5</v>
      </c>
      <c r="J454" s="201"/>
      <c r="M454" s="202"/>
      <c r="N454" s="203"/>
    </row>
    <row r="455" spans="1:14" ht="15.75">
      <c r="A455" s="195">
        <f t="shared" si="13"/>
        <v>446</v>
      </c>
      <c r="B455" s="196" t="s">
        <v>1144</v>
      </c>
      <c r="C455" s="197" t="s">
        <v>1565</v>
      </c>
      <c r="D455" s="196" t="s">
        <v>359</v>
      </c>
      <c r="E455" s="198">
        <v>756</v>
      </c>
      <c r="F455" s="199">
        <v>0.49177799999999999</v>
      </c>
      <c r="G455" s="200">
        <f t="shared" si="12"/>
        <v>7.5067043516541788E-5</v>
      </c>
      <c r="J455" s="201"/>
      <c r="M455" s="202"/>
      <c r="N455" s="203"/>
    </row>
    <row r="456" spans="1:14" ht="15.75">
      <c r="A456" s="195">
        <f t="shared" si="13"/>
        <v>447</v>
      </c>
      <c r="B456" s="196" t="s">
        <v>999</v>
      </c>
      <c r="C456" s="197" t="s">
        <v>1566</v>
      </c>
      <c r="D456" s="196" t="s">
        <v>347</v>
      </c>
      <c r="E456" s="198">
        <v>4716</v>
      </c>
      <c r="F456" s="199">
        <v>0.48574800000000001</v>
      </c>
      <c r="G456" s="200">
        <f t="shared" si="12"/>
        <v>7.4146599185146843E-5</v>
      </c>
      <c r="J456" s="201"/>
      <c r="M456" s="202"/>
      <c r="N456" s="203"/>
    </row>
    <row r="457" spans="1:14" ht="15.75">
      <c r="A457" s="195">
        <f t="shared" si="13"/>
        <v>448</v>
      </c>
      <c r="B457" s="196" t="s">
        <v>937</v>
      </c>
      <c r="C457" s="197" t="s">
        <v>1567</v>
      </c>
      <c r="D457" s="196" t="s">
        <v>568</v>
      </c>
      <c r="E457" s="198">
        <v>2324</v>
      </c>
      <c r="F457" s="199">
        <v>0.48455399999999998</v>
      </c>
      <c r="G457" s="200">
        <f t="shared" si="12"/>
        <v>7.3964342048880565E-5</v>
      </c>
      <c r="J457" s="201"/>
      <c r="M457" s="202"/>
      <c r="N457" s="203"/>
    </row>
    <row r="458" spans="1:14" ht="15.75">
      <c r="A458" s="195">
        <f t="shared" si="13"/>
        <v>449</v>
      </c>
      <c r="B458" s="196" t="s">
        <v>1110</v>
      </c>
      <c r="C458" s="197" t="s">
        <v>1568</v>
      </c>
      <c r="D458" s="196" t="s">
        <v>347</v>
      </c>
      <c r="E458" s="198">
        <v>376</v>
      </c>
      <c r="F458" s="199">
        <v>0.48447600000000002</v>
      </c>
      <c r="G458" s="200">
        <f t="shared" si="12"/>
        <v>7.3952435803797861E-5</v>
      </c>
      <c r="J458" s="201"/>
      <c r="M458" s="202"/>
      <c r="N458" s="203"/>
    </row>
    <row r="459" spans="1:14" ht="15.75">
      <c r="A459" s="195">
        <f t="shared" si="13"/>
        <v>450</v>
      </c>
      <c r="B459" s="196" t="s">
        <v>929</v>
      </c>
      <c r="C459" s="197" t="s">
        <v>1569</v>
      </c>
      <c r="D459" s="196" t="s">
        <v>343</v>
      </c>
      <c r="E459" s="198">
        <v>460</v>
      </c>
      <c r="F459" s="199">
        <v>0.48346</v>
      </c>
      <c r="G459" s="200">
        <f t="shared" ref="G459:G511" si="14">+F459/$F$529</f>
        <v>7.379734932938703E-5</v>
      </c>
      <c r="J459" s="201"/>
      <c r="M459" s="202"/>
      <c r="N459" s="203"/>
    </row>
    <row r="460" spans="1:14" ht="15.75">
      <c r="A460" s="195">
        <f t="shared" ref="A460:A511" si="15">+A459+1</f>
        <v>451</v>
      </c>
      <c r="B460" s="196" t="s">
        <v>1222</v>
      </c>
      <c r="C460" s="197" t="s">
        <v>1570</v>
      </c>
      <c r="D460" s="196" t="s">
        <v>346</v>
      </c>
      <c r="E460" s="198">
        <v>965</v>
      </c>
      <c r="F460" s="199">
        <v>0.47719250000000002</v>
      </c>
      <c r="G460" s="200">
        <f t="shared" si="14"/>
        <v>7.284065200815687E-5</v>
      </c>
      <c r="J460" s="201"/>
      <c r="M460" s="202"/>
      <c r="N460" s="203"/>
    </row>
    <row r="461" spans="1:14" ht="15.75">
      <c r="A461" s="195">
        <f t="shared" si="15"/>
        <v>452</v>
      </c>
      <c r="B461" s="196" t="s">
        <v>1005</v>
      </c>
      <c r="C461" s="197" t="s">
        <v>1571</v>
      </c>
      <c r="D461" s="196" t="s">
        <v>346</v>
      </c>
      <c r="E461" s="198">
        <v>2168</v>
      </c>
      <c r="F461" s="199">
        <v>0.47696</v>
      </c>
      <c r="G461" s="200">
        <f t="shared" si="14"/>
        <v>7.280516223916029E-5</v>
      </c>
      <c r="J461" s="201"/>
      <c r="M461" s="202"/>
      <c r="N461" s="203"/>
    </row>
    <row r="462" spans="1:14" ht="15.75">
      <c r="A462" s="195">
        <f t="shared" si="15"/>
        <v>453</v>
      </c>
      <c r="B462" s="196" t="s">
        <v>974</v>
      </c>
      <c r="C462" s="197" t="s">
        <v>1572</v>
      </c>
      <c r="D462" s="196" t="s">
        <v>393</v>
      </c>
      <c r="E462" s="198">
        <v>61</v>
      </c>
      <c r="F462" s="199">
        <v>0.46909000000000001</v>
      </c>
      <c r="G462" s="200">
        <f t="shared" si="14"/>
        <v>7.1603852639147314E-5</v>
      </c>
      <c r="J462" s="201"/>
      <c r="M462" s="202"/>
      <c r="N462" s="203"/>
    </row>
    <row r="463" spans="1:14" ht="15.75">
      <c r="A463" s="195">
        <f t="shared" si="15"/>
        <v>454</v>
      </c>
      <c r="B463" s="196" t="s">
        <v>986</v>
      </c>
      <c r="C463" s="197" t="s">
        <v>1573</v>
      </c>
      <c r="D463" s="196" t="s">
        <v>393</v>
      </c>
      <c r="E463" s="198">
        <v>103</v>
      </c>
      <c r="F463" s="199">
        <v>0.45613550000000003</v>
      </c>
      <c r="G463" s="200">
        <f t="shared" si="14"/>
        <v>6.9626423768325444E-5</v>
      </c>
      <c r="J463" s="201"/>
      <c r="M463" s="202"/>
      <c r="N463" s="203"/>
    </row>
    <row r="464" spans="1:14" ht="15.75">
      <c r="A464" s="195">
        <f t="shared" si="15"/>
        <v>455</v>
      </c>
      <c r="B464" s="196" t="s">
        <v>944</v>
      </c>
      <c r="C464" s="197" t="s">
        <v>1574</v>
      </c>
      <c r="D464" s="196" t="s">
        <v>346</v>
      </c>
      <c r="E464" s="198">
        <v>299</v>
      </c>
      <c r="F464" s="199">
        <v>0.44715450000000001</v>
      </c>
      <c r="G464" s="200">
        <f t="shared" si="14"/>
        <v>6.8255526497967554E-5</v>
      </c>
      <c r="J464" s="201"/>
      <c r="M464" s="202"/>
      <c r="N464" s="203"/>
    </row>
    <row r="465" spans="1:14" ht="15.75">
      <c r="A465" s="195">
        <f t="shared" si="15"/>
        <v>456</v>
      </c>
      <c r="B465" s="196" t="s">
        <v>1181</v>
      </c>
      <c r="C465" s="197" t="s">
        <v>1575</v>
      </c>
      <c r="D465" s="196" t="s">
        <v>391</v>
      </c>
      <c r="E465" s="198">
        <v>22313</v>
      </c>
      <c r="F465" s="199">
        <v>0.43510349999999998</v>
      </c>
      <c r="G465" s="200">
        <f t="shared" si="14"/>
        <v>6.6416011632687187E-5</v>
      </c>
      <c r="J465" s="201"/>
      <c r="M465" s="202"/>
      <c r="N465" s="203"/>
    </row>
    <row r="466" spans="1:14" ht="15.75">
      <c r="A466" s="195">
        <f t="shared" si="15"/>
        <v>457</v>
      </c>
      <c r="B466" s="196" t="s">
        <v>1183</v>
      </c>
      <c r="C466" s="197" t="s">
        <v>1576</v>
      </c>
      <c r="D466" s="196" t="s">
        <v>390</v>
      </c>
      <c r="E466" s="198">
        <v>720</v>
      </c>
      <c r="F466" s="199">
        <v>0.43092000000000003</v>
      </c>
      <c r="G466" s="200">
        <f t="shared" si="14"/>
        <v>6.5777424757000491E-5</v>
      </c>
      <c r="J466" s="201"/>
      <c r="M466" s="202"/>
      <c r="N466" s="203"/>
    </row>
    <row r="467" spans="1:14" ht="15.75">
      <c r="A467" s="195">
        <f t="shared" si="15"/>
        <v>458</v>
      </c>
      <c r="B467" s="196" t="s">
        <v>1071</v>
      </c>
      <c r="C467" s="197" t="s">
        <v>1577</v>
      </c>
      <c r="D467" s="196" t="s">
        <v>393</v>
      </c>
      <c r="E467" s="198">
        <v>271</v>
      </c>
      <c r="F467" s="199">
        <v>0.42614750000000001</v>
      </c>
      <c r="G467" s="200">
        <f t="shared" si="14"/>
        <v>6.504893046652248E-5</v>
      </c>
      <c r="J467" s="201"/>
      <c r="M467" s="202"/>
      <c r="N467" s="203"/>
    </row>
    <row r="468" spans="1:14" ht="15.75">
      <c r="A468" s="195">
        <f t="shared" si="15"/>
        <v>459</v>
      </c>
      <c r="B468" s="196" t="s">
        <v>1092</v>
      </c>
      <c r="C468" s="197" t="s">
        <v>1578</v>
      </c>
      <c r="D468" s="196" t="s">
        <v>343</v>
      </c>
      <c r="E468" s="198">
        <v>14657</v>
      </c>
      <c r="F468" s="199">
        <v>0.4177245</v>
      </c>
      <c r="G468" s="200">
        <f t="shared" si="14"/>
        <v>6.3763208641756357E-5</v>
      </c>
      <c r="J468" s="201"/>
      <c r="M468" s="202"/>
      <c r="N468" s="203"/>
    </row>
    <row r="469" spans="1:14" ht="15.75">
      <c r="A469" s="195">
        <f t="shared" si="15"/>
        <v>460</v>
      </c>
      <c r="B469" s="196" t="s">
        <v>1052</v>
      </c>
      <c r="C469" s="197" t="s">
        <v>1579</v>
      </c>
      <c r="D469" s="196" t="s">
        <v>556</v>
      </c>
      <c r="E469" s="198">
        <v>317</v>
      </c>
      <c r="F469" s="199">
        <v>0.41431899999999999</v>
      </c>
      <c r="G469" s="200">
        <f t="shared" si="14"/>
        <v>6.3243378928561412E-5</v>
      </c>
      <c r="J469" s="201"/>
      <c r="M469" s="202"/>
      <c r="N469" s="203"/>
    </row>
    <row r="470" spans="1:14" ht="15.75">
      <c r="A470" s="195">
        <f t="shared" si="15"/>
        <v>461</v>
      </c>
      <c r="B470" s="196" t="s">
        <v>949</v>
      </c>
      <c r="C470" s="197" t="s">
        <v>1580</v>
      </c>
      <c r="D470" s="196" t="s">
        <v>470</v>
      </c>
      <c r="E470" s="198">
        <v>380</v>
      </c>
      <c r="F470" s="199">
        <v>0.40698000000000001</v>
      </c>
      <c r="G470" s="200">
        <f t="shared" si="14"/>
        <v>6.2123123381611583E-5</v>
      </c>
      <c r="J470" s="201"/>
      <c r="M470" s="202"/>
      <c r="N470" s="203"/>
    </row>
    <row r="471" spans="1:14" ht="15.75">
      <c r="A471" s="195">
        <f t="shared" si="15"/>
        <v>462</v>
      </c>
      <c r="B471" s="196" t="s">
        <v>1056</v>
      </c>
      <c r="C471" s="197" t="s">
        <v>1581</v>
      </c>
      <c r="D471" s="196" t="s">
        <v>394</v>
      </c>
      <c r="E471" s="198">
        <v>1139</v>
      </c>
      <c r="F471" s="199">
        <v>0.39978900000000001</v>
      </c>
      <c r="G471" s="200">
        <f t="shared" si="14"/>
        <v>6.1025459171485359E-5</v>
      </c>
      <c r="J471" s="201"/>
      <c r="M471" s="202"/>
      <c r="N471" s="203"/>
    </row>
    <row r="472" spans="1:14" ht="15.75">
      <c r="A472" s="195">
        <f t="shared" si="15"/>
        <v>463</v>
      </c>
      <c r="B472" s="196" t="s">
        <v>965</v>
      </c>
      <c r="C472" s="197" t="s">
        <v>1582</v>
      </c>
      <c r="D472" s="196" t="s">
        <v>556</v>
      </c>
      <c r="E472" s="198">
        <v>3034</v>
      </c>
      <c r="F472" s="199">
        <v>0.39745399999999997</v>
      </c>
      <c r="G472" s="200">
        <f t="shared" si="14"/>
        <v>6.0669035039842364E-5</v>
      </c>
      <c r="J472" s="201"/>
      <c r="M472" s="202"/>
      <c r="N472" s="203"/>
    </row>
    <row r="473" spans="1:14" ht="15.75">
      <c r="A473" s="195">
        <f t="shared" si="15"/>
        <v>464</v>
      </c>
      <c r="B473" s="196" t="s">
        <v>1244</v>
      </c>
      <c r="C473" s="197" t="s">
        <v>1583</v>
      </c>
      <c r="D473" s="196" t="s">
        <v>888</v>
      </c>
      <c r="E473" s="198">
        <v>197</v>
      </c>
      <c r="F473" s="199">
        <v>0.39400000000000002</v>
      </c>
      <c r="G473" s="200">
        <f t="shared" si="14"/>
        <v>6.0141802084512658E-5</v>
      </c>
      <c r="J473" s="201"/>
      <c r="M473" s="202"/>
      <c r="N473" s="203"/>
    </row>
    <row r="474" spans="1:14" ht="15.75">
      <c r="A474" s="195">
        <f t="shared" si="15"/>
        <v>465</v>
      </c>
      <c r="B474" s="196" t="s">
        <v>1189</v>
      </c>
      <c r="C474" s="197" t="s">
        <v>1584</v>
      </c>
      <c r="D474" s="196" t="s">
        <v>347</v>
      </c>
      <c r="E474" s="198">
        <v>1545</v>
      </c>
      <c r="F474" s="199">
        <v>0.39397500000000002</v>
      </c>
      <c r="G474" s="200">
        <f t="shared" si="14"/>
        <v>6.0137985980319482E-5</v>
      </c>
      <c r="J474" s="201"/>
      <c r="M474" s="202"/>
      <c r="N474" s="203"/>
    </row>
    <row r="475" spans="1:14" ht="15.75">
      <c r="A475" s="195">
        <f t="shared" si="15"/>
        <v>466</v>
      </c>
      <c r="B475" s="196" t="s">
        <v>1049</v>
      </c>
      <c r="C475" s="197" t="s">
        <v>1585</v>
      </c>
      <c r="D475" s="196" t="s">
        <v>359</v>
      </c>
      <c r="E475" s="198">
        <v>695</v>
      </c>
      <c r="F475" s="199">
        <v>0.38954749999999999</v>
      </c>
      <c r="G475" s="200">
        <f t="shared" si="14"/>
        <v>5.9462153927707346E-5</v>
      </c>
      <c r="J475" s="201"/>
      <c r="M475" s="202"/>
      <c r="N475" s="203"/>
    </row>
    <row r="476" spans="1:14" ht="15.75">
      <c r="A476" s="195">
        <f t="shared" si="15"/>
        <v>467</v>
      </c>
      <c r="B476" s="196" t="s">
        <v>1003</v>
      </c>
      <c r="C476" s="197" t="s">
        <v>1586</v>
      </c>
      <c r="D476" s="196" t="s">
        <v>395</v>
      </c>
      <c r="E476" s="198">
        <v>1406</v>
      </c>
      <c r="F476" s="199">
        <v>0.38524399999999998</v>
      </c>
      <c r="G476" s="200">
        <f t="shared" si="14"/>
        <v>5.8805249751893378E-5</v>
      </c>
      <c r="J476" s="201"/>
      <c r="M476" s="202"/>
      <c r="N476" s="203"/>
    </row>
    <row r="477" spans="1:14" ht="15.75">
      <c r="A477" s="195">
        <f t="shared" si="15"/>
        <v>468</v>
      </c>
      <c r="B477" s="196" t="s">
        <v>1187</v>
      </c>
      <c r="C477" s="197" t="s">
        <v>1587</v>
      </c>
      <c r="D477" s="196" t="s">
        <v>888</v>
      </c>
      <c r="E477" s="198">
        <v>4169</v>
      </c>
      <c r="F477" s="199">
        <v>0.37729449999999998</v>
      </c>
      <c r="G477" s="200">
        <f t="shared" si="14"/>
        <v>5.7591804940546087E-5</v>
      </c>
      <c r="J477" s="201"/>
      <c r="M477" s="202"/>
      <c r="N477" s="203"/>
    </row>
    <row r="478" spans="1:14" ht="15.75">
      <c r="A478" s="195">
        <f t="shared" si="15"/>
        <v>469</v>
      </c>
      <c r="B478" s="196" t="s">
        <v>917</v>
      </c>
      <c r="C478" s="197" t="s">
        <v>1588</v>
      </c>
      <c r="D478" s="196" t="s">
        <v>392</v>
      </c>
      <c r="E478" s="198">
        <v>111</v>
      </c>
      <c r="F478" s="199">
        <v>0.36563400000000001</v>
      </c>
      <c r="G478" s="200">
        <f t="shared" si="14"/>
        <v>5.5811897622763199E-5</v>
      </c>
      <c r="J478" s="201"/>
      <c r="M478" s="202"/>
      <c r="N478" s="203"/>
    </row>
    <row r="479" spans="1:14" ht="15.75">
      <c r="A479" s="195">
        <f t="shared" si="15"/>
        <v>470</v>
      </c>
      <c r="B479" s="196" t="s">
        <v>1035</v>
      </c>
      <c r="C479" s="197" t="s">
        <v>1589</v>
      </c>
      <c r="D479" s="196" t="s">
        <v>888</v>
      </c>
      <c r="E479" s="198">
        <v>1124</v>
      </c>
      <c r="F479" s="199">
        <v>0.35911799999999999</v>
      </c>
      <c r="G479" s="200">
        <f t="shared" si="14"/>
        <v>5.4817268225852831E-5</v>
      </c>
      <c r="J479" s="201"/>
      <c r="M479" s="202"/>
      <c r="N479" s="203"/>
    </row>
    <row r="480" spans="1:14" ht="15.75">
      <c r="A480" s="195">
        <f t="shared" si="15"/>
        <v>471</v>
      </c>
      <c r="B480" s="196" t="s">
        <v>1212</v>
      </c>
      <c r="C480" s="197" t="s">
        <v>1590</v>
      </c>
      <c r="D480" s="196" t="s">
        <v>395</v>
      </c>
      <c r="E480" s="198">
        <v>698</v>
      </c>
      <c r="F480" s="199">
        <v>0.35877199999999998</v>
      </c>
      <c r="G480" s="200">
        <f t="shared" si="14"/>
        <v>5.4764453343819224E-5</v>
      </c>
      <c r="J480" s="201"/>
      <c r="M480" s="202"/>
      <c r="N480" s="203"/>
    </row>
    <row r="481" spans="1:14" ht="15.75">
      <c r="A481" s="195">
        <f t="shared" si="15"/>
        <v>472</v>
      </c>
      <c r="B481" s="196" t="s">
        <v>907</v>
      </c>
      <c r="C481" s="197" t="s">
        <v>1591</v>
      </c>
      <c r="D481" s="196" t="s">
        <v>347</v>
      </c>
      <c r="E481" s="198">
        <v>760</v>
      </c>
      <c r="F481" s="199">
        <v>0.35302</v>
      </c>
      <c r="G481" s="200">
        <f t="shared" si="14"/>
        <v>5.388644409105243E-5</v>
      </c>
      <c r="J481" s="201"/>
      <c r="M481" s="202"/>
      <c r="N481" s="203"/>
    </row>
    <row r="482" spans="1:14" ht="15.75">
      <c r="A482" s="195">
        <f t="shared" si="15"/>
        <v>473</v>
      </c>
      <c r="B482" s="196" t="s">
        <v>1202</v>
      </c>
      <c r="C482" s="197" t="s">
        <v>1592</v>
      </c>
      <c r="D482" s="196" t="s">
        <v>359</v>
      </c>
      <c r="E482" s="198">
        <v>174</v>
      </c>
      <c r="F482" s="199">
        <v>0.35226299999999999</v>
      </c>
      <c r="G482" s="200">
        <f t="shared" si="14"/>
        <v>5.3770892456082948E-5</v>
      </c>
      <c r="J482" s="201"/>
      <c r="M482" s="202"/>
      <c r="N482" s="203"/>
    </row>
    <row r="483" spans="1:14" ht="15.75">
      <c r="A483" s="195">
        <f t="shared" si="15"/>
        <v>474</v>
      </c>
      <c r="B483" s="196" t="s">
        <v>1045</v>
      </c>
      <c r="C483" s="197" t="s">
        <v>1593</v>
      </c>
      <c r="D483" s="196" t="s">
        <v>346</v>
      </c>
      <c r="E483" s="198">
        <v>3724</v>
      </c>
      <c r="F483" s="199">
        <v>0.33888400000000002</v>
      </c>
      <c r="G483" s="200">
        <f t="shared" si="14"/>
        <v>5.1728666136060886E-5</v>
      </c>
      <c r="J483" s="201"/>
      <c r="M483" s="202"/>
      <c r="N483" s="203"/>
    </row>
    <row r="484" spans="1:14" ht="15.75">
      <c r="A484" s="195">
        <f t="shared" si="15"/>
        <v>475</v>
      </c>
      <c r="B484" s="196" t="s">
        <v>1021</v>
      </c>
      <c r="C484" s="197" t="s">
        <v>1594</v>
      </c>
      <c r="D484" s="196" t="s">
        <v>349</v>
      </c>
      <c r="E484" s="198">
        <v>475</v>
      </c>
      <c r="F484" s="199">
        <v>0.32751249999999998</v>
      </c>
      <c r="G484" s="283">
        <f t="shared" si="14"/>
        <v>4.9992872982751143E-5</v>
      </c>
      <c r="J484" s="201"/>
      <c r="M484" s="202"/>
      <c r="N484" s="203"/>
    </row>
    <row r="485" spans="1:14" ht="15.75">
      <c r="A485" s="195">
        <f t="shared" si="15"/>
        <v>476</v>
      </c>
      <c r="B485" s="196" t="s">
        <v>1103</v>
      </c>
      <c r="C485" s="197" t="s">
        <v>1595</v>
      </c>
      <c r="D485" s="196" t="s">
        <v>888</v>
      </c>
      <c r="E485" s="198">
        <v>141</v>
      </c>
      <c r="F485" s="199">
        <v>0.32592149999999998</v>
      </c>
      <c r="G485" s="283">
        <f t="shared" si="14"/>
        <v>4.9750016111897186E-5</v>
      </c>
      <c r="J485" s="201"/>
      <c r="M485" s="202"/>
      <c r="N485" s="203"/>
    </row>
    <row r="486" spans="1:14" ht="15.75">
      <c r="A486" s="195">
        <f t="shared" si="15"/>
        <v>477</v>
      </c>
      <c r="B486" s="196" t="s">
        <v>1098</v>
      </c>
      <c r="C486" s="197" t="s">
        <v>1596</v>
      </c>
      <c r="D486" s="196" t="s">
        <v>343</v>
      </c>
      <c r="E486" s="198">
        <v>976</v>
      </c>
      <c r="F486" s="199">
        <v>0.311832</v>
      </c>
      <c r="G486" s="283">
        <f t="shared" si="14"/>
        <v>4.7599336110704952E-5</v>
      </c>
      <c r="J486" s="201"/>
      <c r="M486" s="202"/>
      <c r="N486" s="203"/>
    </row>
    <row r="487" spans="1:14" ht="15.75">
      <c r="A487" s="195">
        <f t="shared" si="15"/>
        <v>478</v>
      </c>
      <c r="B487" s="196" t="s">
        <v>973</v>
      </c>
      <c r="C487" s="197" t="s">
        <v>1597</v>
      </c>
      <c r="D487" s="196" t="s">
        <v>886</v>
      </c>
      <c r="E487" s="198">
        <v>152</v>
      </c>
      <c r="F487" s="199">
        <v>0.31068800000000002</v>
      </c>
      <c r="G487" s="283">
        <f t="shared" si="14"/>
        <v>4.7424711182825052E-5</v>
      </c>
      <c r="J487" s="201"/>
      <c r="M487" s="202"/>
      <c r="N487" s="203"/>
    </row>
    <row r="488" spans="1:14" ht="15.75">
      <c r="A488" s="195">
        <f t="shared" si="15"/>
        <v>479</v>
      </c>
      <c r="B488" s="196" t="s">
        <v>1155</v>
      </c>
      <c r="C488" s="197" t="s">
        <v>1598</v>
      </c>
      <c r="D488" s="196" t="s">
        <v>352</v>
      </c>
      <c r="E488" s="198">
        <v>824</v>
      </c>
      <c r="F488" s="199">
        <v>0.30982399999999999</v>
      </c>
      <c r="G488" s="283">
        <f t="shared" si="14"/>
        <v>4.7292826621908754E-5</v>
      </c>
      <c r="J488" s="201"/>
      <c r="M488" s="202"/>
      <c r="N488" s="203"/>
    </row>
    <row r="489" spans="1:14" ht="15.75">
      <c r="A489" s="195">
        <f t="shared" si="15"/>
        <v>480</v>
      </c>
      <c r="B489" s="196" t="s">
        <v>1139</v>
      </c>
      <c r="C489" s="197" t="s">
        <v>1599</v>
      </c>
      <c r="D489" s="196" t="s">
        <v>398</v>
      </c>
      <c r="E489" s="198">
        <v>1501</v>
      </c>
      <c r="F489" s="199">
        <v>0.29644749999999997</v>
      </c>
      <c r="G489" s="283">
        <f t="shared" si="14"/>
        <v>4.5250981912306003E-5</v>
      </c>
      <c r="J489" s="201"/>
      <c r="M489" s="202"/>
      <c r="N489" s="203"/>
    </row>
    <row r="490" spans="1:14" ht="15.75">
      <c r="A490" s="195">
        <f t="shared" si="15"/>
        <v>481</v>
      </c>
      <c r="B490" s="196" t="s">
        <v>1096</v>
      </c>
      <c r="C490" s="197" t="s">
        <v>1600</v>
      </c>
      <c r="D490" s="196" t="s">
        <v>343</v>
      </c>
      <c r="E490" s="198">
        <v>9642</v>
      </c>
      <c r="F490" s="199">
        <v>0.28926000000000002</v>
      </c>
      <c r="G490" s="283">
        <f t="shared" si="14"/>
        <v>4.4153851956766835E-5</v>
      </c>
      <c r="J490" s="201"/>
      <c r="M490" s="202"/>
      <c r="N490" s="203"/>
    </row>
    <row r="491" spans="1:14" ht="15.75">
      <c r="A491" s="195">
        <f t="shared" si="15"/>
        <v>482</v>
      </c>
      <c r="B491" s="196" t="s">
        <v>1213</v>
      </c>
      <c r="C491" s="197" t="s">
        <v>1601</v>
      </c>
      <c r="D491" s="196" t="s">
        <v>352</v>
      </c>
      <c r="E491" s="198">
        <v>665</v>
      </c>
      <c r="F491" s="199">
        <v>0.2809625</v>
      </c>
      <c r="G491" s="283">
        <f t="shared" si="14"/>
        <v>4.2887286975050478E-5</v>
      </c>
      <c r="J491" s="201"/>
      <c r="M491" s="202"/>
      <c r="N491" s="203"/>
    </row>
    <row r="492" spans="1:14" ht="15.75">
      <c r="A492" s="195">
        <f t="shared" si="15"/>
        <v>483</v>
      </c>
      <c r="B492" s="196" t="s">
        <v>932</v>
      </c>
      <c r="C492" s="197" t="s">
        <v>1602</v>
      </c>
      <c r="D492" s="196" t="s">
        <v>556</v>
      </c>
      <c r="E492" s="198">
        <v>1901</v>
      </c>
      <c r="F492" s="199">
        <v>0.279447</v>
      </c>
      <c r="G492" s="283">
        <f t="shared" si="14"/>
        <v>4.2655954738859922E-5</v>
      </c>
      <c r="J492" s="201"/>
      <c r="M492" s="202"/>
      <c r="N492" s="203"/>
    </row>
    <row r="493" spans="1:14" ht="15.75">
      <c r="A493" s="195">
        <f t="shared" si="15"/>
        <v>484</v>
      </c>
      <c r="B493" s="196" t="s">
        <v>910</v>
      </c>
      <c r="C493" s="197" t="s">
        <v>1603</v>
      </c>
      <c r="D493" s="196" t="s">
        <v>395</v>
      </c>
      <c r="E493" s="198">
        <v>827</v>
      </c>
      <c r="F493" s="199">
        <v>0.27704499999999999</v>
      </c>
      <c r="G493" s="283">
        <f t="shared" si="14"/>
        <v>4.2289303447979209E-5</v>
      </c>
      <c r="J493" s="201"/>
      <c r="M493" s="202"/>
      <c r="N493" s="203"/>
    </row>
    <row r="494" spans="1:14" ht="15.75">
      <c r="A494" s="195">
        <f t="shared" si="15"/>
        <v>485</v>
      </c>
      <c r="B494" s="196" t="s">
        <v>1196</v>
      </c>
      <c r="C494" s="197" t="s">
        <v>1604</v>
      </c>
      <c r="D494" s="196" t="s">
        <v>894</v>
      </c>
      <c r="E494" s="198">
        <v>7701</v>
      </c>
      <c r="F494" s="199">
        <v>0.26568449999999999</v>
      </c>
      <c r="G494" s="283">
        <f t="shared" si="14"/>
        <v>4.0555189380514472E-5</v>
      </c>
      <c r="J494" s="201"/>
      <c r="M494" s="202"/>
      <c r="N494" s="203"/>
    </row>
    <row r="495" spans="1:14" ht="15.75">
      <c r="A495" s="195">
        <f t="shared" si="15"/>
        <v>486</v>
      </c>
      <c r="B495" s="196" t="s">
        <v>1131</v>
      </c>
      <c r="C495" s="197" t="s">
        <v>1605</v>
      </c>
      <c r="D495" s="196" t="s">
        <v>393</v>
      </c>
      <c r="E495" s="198">
        <v>143</v>
      </c>
      <c r="F495" s="199">
        <v>0.26261950000000001</v>
      </c>
      <c r="G495" s="283">
        <f t="shared" si="14"/>
        <v>4.0087335006430641E-5</v>
      </c>
      <c r="J495" s="201"/>
      <c r="M495" s="202"/>
      <c r="N495" s="203"/>
    </row>
    <row r="496" spans="1:14" ht="15.75">
      <c r="A496" s="195">
        <f t="shared" si="15"/>
        <v>487</v>
      </c>
      <c r="B496" s="196" t="s">
        <v>926</v>
      </c>
      <c r="C496" s="197" t="s">
        <v>1606</v>
      </c>
      <c r="D496" s="196" t="s">
        <v>392</v>
      </c>
      <c r="E496" s="198">
        <v>527</v>
      </c>
      <c r="F496" s="199">
        <v>0.25585849999999999</v>
      </c>
      <c r="G496" s="283">
        <f t="shared" si="14"/>
        <v>3.9055307788427108E-5</v>
      </c>
      <c r="J496" s="201"/>
      <c r="M496" s="202"/>
      <c r="N496" s="203"/>
    </row>
    <row r="497" spans="1:14" ht="15.75">
      <c r="A497" s="195">
        <f t="shared" si="15"/>
        <v>488</v>
      </c>
      <c r="B497" s="196" t="s">
        <v>1188</v>
      </c>
      <c r="C497" s="197" t="s">
        <v>1607</v>
      </c>
      <c r="D497" s="196" t="s">
        <v>392</v>
      </c>
      <c r="E497" s="198">
        <v>2387</v>
      </c>
      <c r="F497" s="199">
        <v>0.25302200000000002</v>
      </c>
      <c r="G497" s="283">
        <f t="shared" si="14"/>
        <v>3.8622332606668943E-5</v>
      </c>
      <c r="J497" s="201"/>
      <c r="M497" s="202"/>
      <c r="N497" s="203"/>
    </row>
    <row r="498" spans="1:14" ht="15.75">
      <c r="A498" s="195">
        <f t="shared" si="15"/>
        <v>489</v>
      </c>
      <c r="B498" s="196" t="s">
        <v>1161</v>
      </c>
      <c r="C498" s="197" t="s">
        <v>1608</v>
      </c>
      <c r="D498" s="196" t="s">
        <v>359</v>
      </c>
      <c r="E498" s="198">
        <v>362</v>
      </c>
      <c r="F498" s="199">
        <v>0.252133</v>
      </c>
      <c r="G498" s="283">
        <f t="shared" si="14"/>
        <v>3.8486631941559463E-5</v>
      </c>
      <c r="J498" s="201"/>
      <c r="M498" s="202"/>
      <c r="N498" s="203"/>
    </row>
    <row r="499" spans="1:14" ht="15.75">
      <c r="A499" s="195">
        <f t="shared" si="15"/>
        <v>490</v>
      </c>
      <c r="B499" s="196" t="s">
        <v>1232</v>
      </c>
      <c r="C499" s="197" t="s">
        <v>1609</v>
      </c>
      <c r="D499" s="196" t="s">
        <v>395</v>
      </c>
      <c r="E499" s="198">
        <v>2367</v>
      </c>
      <c r="F499" s="199">
        <v>0.24971850000000001</v>
      </c>
      <c r="G499" s="283">
        <f t="shared" si="14"/>
        <v>3.8118072598582165E-5</v>
      </c>
      <c r="J499" s="201"/>
      <c r="M499" s="202"/>
      <c r="N499" s="203"/>
    </row>
    <row r="500" spans="1:14" ht="15.75">
      <c r="A500" s="195">
        <f t="shared" si="15"/>
        <v>491</v>
      </c>
      <c r="B500" s="196" t="s">
        <v>1252</v>
      </c>
      <c r="C500" s="197" t="s">
        <v>1298</v>
      </c>
      <c r="D500" s="196" t="s">
        <v>352</v>
      </c>
      <c r="E500" s="198">
        <v>96</v>
      </c>
      <c r="F500" s="199">
        <v>0.24</v>
      </c>
      <c r="G500" s="283">
        <f t="shared" si="14"/>
        <v>3.6634600254525476E-5</v>
      </c>
      <c r="J500" s="201"/>
      <c r="M500" s="202"/>
      <c r="N500" s="203"/>
    </row>
    <row r="501" spans="1:14" ht="15.75">
      <c r="A501" s="195">
        <f t="shared" si="15"/>
        <v>492</v>
      </c>
      <c r="B501" s="196" t="s">
        <v>1055</v>
      </c>
      <c r="C501" s="197" t="s">
        <v>1610</v>
      </c>
      <c r="D501" s="196" t="s">
        <v>470</v>
      </c>
      <c r="E501" s="198">
        <v>1250</v>
      </c>
      <c r="F501" s="199">
        <v>0.236875</v>
      </c>
      <c r="G501" s="283">
        <f t="shared" si="14"/>
        <v>3.6157587230378012E-5</v>
      </c>
      <c r="J501" s="201"/>
      <c r="M501" s="202"/>
      <c r="N501" s="203"/>
    </row>
    <row r="502" spans="1:14" ht="15.75">
      <c r="A502" s="195">
        <f t="shared" si="15"/>
        <v>493</v>
      </c>
      <c r="B502" s="196" t="s">
        <v>1020</v>
      </c>
      <c r="C502" s="197" t="s">
        <v>1611</v>
      </c>
      <c r="D502" s="196" t="s">
        <v>351</v>
      </c>
      <c r="E502" s="198">
        <v>1168</v>
      </c>
      <c r="F502" s="199">
        <v>0.231264</v>
      </c>
      <c r="G502" s="283">
        <f t="shared" si="14"/>
        <v>3.5301100805260745E-5</v>
      </c>
      <c r="J502" s="201"/>
      <c r="M502" s="202"/>
      <c r="N502" s="203"/>
    </row>
    <row r="503" spans="1:14" ht="15.75">
      <c r="A503" s="195">
        <f t="shared" si="15"/>
        <v>494</v>
      </c>
      <c r="B503" s="196" t="s">
        <v>1057</v>
      </c>
      <c r="C503" s="197" t="s">
        <v>1612</v>
      </c>
      <c r="D503" s="196" t="s">
        <v>353</v>
      </c>
      <c r="E503" s="198">
        <v>492</v>
      </c>
      <c r="F503" s="199">
        <v>0.22853399999999999</v>
      </c>
      <c r="G503" s="283">
        <f t="shared" si="14"/>
        <v>3.4884382227365522E-5</v>
      </c>
      <c r="J503" s="201"/>
      <c r="M503" s="202"/>
      <c r="N503" s="203"/>
    </row>
    <row r="504" spans="1:14" ht="15.75">
      <c r="A504" s="195">
        <f t="shared" si="15"/>
        <v>495</v>
      </c>
      <c r="B504" s="196" t="s">
        <v>1194</v>
      </c>
      <c r="C504" s="197" t="s">
        <v>1613</v>
      </c>
      <c r="D504" s="196" t="s">
        <v>353</v>
      </c>
      <c r="E504" s="198">
        <v>4491</v>
      </c>
      <c r="F504" s="199">
        <v>0.220059</v>
      </c>
      <c r="G504" s="283">
        <f t="shared" si="14"/>
        <v>3.359072290587759E-5</v>
      </c>
      <c r="J504" s="201"/>
      <c r="M504" s="202"/>
      <c r="N504" s="203"/>
    </row>
    <row r="505" spans="1:14" ht="15.75">
      <c r="A505" s="195">
        <f t="shared" si="15"/>
        <v>496</v>
      </c>
      <c r="B505" s="196" t="s">
        <v>1228</v>
      </c>
      <c r="C505" s="197" t="s">
        <v>1614</v>
      </c>
      <c r="D505" s="196" t="s">
        <v>359</v>
      </c>
      <c r="E505" s="198">
        <v>701</v>
      </c>
      <c r="F505" s="199">
        <v>0.21625849999999999</v>
      </c>
      <c r="G505" s="283">
        <f t="shared" si="14"/>
        <v>3.3010598746430404E-5</v>
      </c>
      <c r="J505" s="201"/>
      <c r="M505" s="202"/>
      <c r="N505" s="203"/>
    </row>
    <row r="506" spans="1:14" ht="15.75">
      <c r="A506" s="195">
        <f t="shared" si="15"/>
        <v>497</v>
      </c>
      <c r="B506" s="196" t="s">
        <v>1179</v>
      </c>
      <c r="C506" s="197" t="s">
        <v>1615</v>
      </c>
      <c r="D506" s="196" t="s">
        <v>888</v>
      </c>
      <c r="E506" s="198">
        <v>330</v>
      </c>
      <c r="F506" s="199">
        <v>0.19156500000000001</v>
      </c>
      <c r="G506" s="283">
        <f t="shared" si="14"/>
        <v>2.9241279990659056E-5</v>
      </c>
      <c r="J506" s="201"/>
      <c r="M506" s="202"/>
      <c r="N506" s="203"/>
    </row>
    <row r="507" spans="1:14" ht="15.75">
      <c r="A507" s="195">
        <f t="shared" si="15"/>
        <v>498</v>
      </c>
      <c r="B507" s="196" t="s">
        <v>1090</v>
      </c>
      <c r="C507" s="197" t="s">
        <v>1616</v>
      </c>
      <c r="D507" s="196" t="s">
        <v>393</v>
      </c>
      <c r="E507" s="198">
        <v>353</v>
      </c>
      <c r="F507" s="199">
        <v>0.1847955</v>
      </c>
      <c r="G507" s="283">
        <f t="shared" si="14"/>
        <v>2.8207955297229843E-5</v>
      </c>
      <c r="J507" s="201"/>
      <c r="M507" s="202"/>
      <c r="N507" s="203"/>
    </row>
    <row r="508" spans="1:14" ht="15.75">
      <c r="A508" s="195">
        <f t="shared" si="15"/>
        <v>499</v>
      </c>
      <c r="B508" s="196" t="s">
        <v>918</v>
      </c>
      <c r="C508" s="206" t="s">
        <v>1617</v>
      </c>
      <c r="D508" s="207" t="s">
        <v>392</v>
      </c>
      <c r="E508" s="208">
        <v>218</v>
      </c>
      <c r="F508" s="199">
        <v>0.184646</v>
      </c>
      <c r="G508" s="283">
        <f t="shared" si="14"/>
        <v>2.818513499415463E-5</v>
      </c>
      <c r="J508" s="201"/>
      <c r="M508" s="202"/>
      <c r="N508" s="203"/>
    </row>
    <row r="509" spans="1:14" ht="15.75">
      <c r="A509" s="195">
        <f t="shared" si="15"/>
        <v>500</v>
      </c>
      <c r="B509" s="196" t="s">
        <v>1066</v>
      </c>
      <c r="C509" s="197" t="s">
        <v>1618</v>
      </c>
      <c r="D509" s="196" t="s">
        <v>352</v>
      </c>
      <c r="E509" s="198">
        <v>565</v>
      </c>
      <c r="F509" s="199">
        <v>0.1539625</v>
      </c>
      <c r="G509" s="283">
        <f t="shared" si="14"/>
        <v>2.3501477673697411E-5</v>
      </c>
      <c r="J509" s="201"/>
      <c r="M509" s="202"/>
      <c r="N509" s="203"/>
    </row>
    <row r="510" spans="1:14" ht="15.75">
      <c r="A510" s="195">
        <f t="shared" si="15"/>
        <v>501</v>
      </c>
      <c r="B510" s="207" t="s">
        <v>1219</v>
      </c>
      <c r="C510" s="206" t="s">
        <v>1619</v>
      </c>
      <c r="D510" s="207" t="s">
        <v>351</v>
      </c>
      <c r="E510" s="208">
        <v>1237</v>
      </c>
      <c r="F510" s="199">
        <v>0.122463</v>
      </c>
      <c r="G510" s="283">
        <f t="shared" si="14"/>
        <v>1.8693262712374806E-5</v>
      </c>
      <c r="J510" s="201"/>
      <c r="M510" s="202"/>
      <c r="N510" s="203"/>
    </row>
    <row r="511" spans="1:14" ht="15.75">
      <c r="A511" s="195">
        <f t="shared" si="15"/>
        <v>502</v>
      </c>
      <c r="B511" s="207" t="s">
        <v>1123</v>
      </c>
      <c r="C511" s="206" t="s">
        <v>1253</v>
      </c>
      <c r="D511" s="207" t="s">
        <v>359</v>
      </c>
      <c r="E511" s="208">
        <v>4248</v>
      </c>
      <c r="F511" s="199">
        <v>0.110448</v>
      </c>
      <c r="G511" s="283">
        <f t="shared" si="14"/>
        <v>1.6859243037132624E-5</v>
      </c>
      <c r="J511" s="201"/>
      <c r="M511" s="202"/>
      <c r="N511" s="203"/>
    </row>
    <row r="512" spans="1:14" ht="15.75">
      <c r="A512" s="210"/>
      <c r="B512" s="207"/>
      <c r="C512" s="206"/>
      <c r="D512" s="207"/>
      <c r="E512" s="208"/>
      <c r="F512" s="199"/>
      <c r="G512" s="284"/>
      <c r="J512" s="201"/>
      <c r="M512" s="202"/>
      <c r="N512" s="203"/>
    </row>
    <row r="513" spans="1:14" ht="15.75">
      <c r="A513" s="210"/>
      <c r="B513" s="207"/>
      <c r="C513" s="206"/>
      <c r="D513" s="207"/>
      <c r="E513" s="208"/>
      <c r="F513" s="199"/>
      <c r="G513" s="209"/>
      <c r="J513" s="201"/>
      <c r="M513" s="202"/>
      <c r="N513" s="203"/>
    </row>
    <row r="514" spans="1:14" ht="15.75">
      <c r="A514" s="210"/>
      <c r="B514" s="207"/>
      <c r="C514" s="211" t="s">
        <v>1254</v>
      </c>
      <c r="D514" s="207"/>
      <c r="E514" s="208"/>
      <c r="F514" s="199"/>
      <c r="G514" s="209"/>
      <c r="J514" s="201"/>
      <c r="M514" s="202"/>
      <c r="N514" s="203"/>
    </row>
    <row r="515" spans="1:14" ht="15.75">
      <c r="A515" s="210">
        <v>1</v>
      </c>
      <c r="B515" s="207"/>
      <c r="C515" s="212" t="s">
        <v>1620</v>
      </c>
      <c r="D515" s="207" t="s">
        <v>888</v>
      </c>
      <c r="E515" s="208">
        <v>8678</v>
      </c>
      <c r="F515" s="199">
        <v>0</v>
      </c>
      <c r="G515" s="199">
        <v>0</v>
      </c>
      <c r="M515" s="202"/>
      <c r="N515" s="203"/>
    </row>
    <row r="516" spans="1:14" ht="15.75">
      <c r="A516" s="210"/>
      <c r="B516" s="207"/>
      <c r="C516" s="206"/>
      <c r="D516" s="207"/>
      <c r="E516" s="208"/>
      <c r="F516" s="199"/>
      <c r="G516" s="209"/>
      <c r="J516" s="201"/>
      <c r="M516" s="202"/>
      <c r="N516" s="203"/>
    </row>
    <row r="517" spans="1:14" ht="16.5" thickBot="1">
      <c r="A517" s="210"/>
      <c r="B517" s="210"/>
      <c r="C517" s="206"/>
      <c r="D517" s="207"/>
      <c r="E517" s="208"/>
      <c r="F517" s="199"/>
      <c r="G517" s="213"/>
      <c r="M517" s="202"/>
    </row>
    <row r="518" spans="1:14" ht="16.5" thickBot="1">
      <c r="A518" s="214"/>
      <c r="B518" s="214"/>
      <c r="C518" s="215"/>
      <c r="D518" s="215"/>
      <c r="E518" s="216"/>
      <c r="F518" s="217">
        <f>SUM(F10:F517)</f>
        <v>6513.247605999999</v>
      </c>
      <c r="G518" s="218">
        <f>SUM(G10:G517)</f>
        <v>0.99420926001898069</v>
      </c>
      <c r="M518" s="202"/>
    </row>
    <row r="519" spans="1:14">
      <c r="A519" s="219"/>
      <c r="B519" s="219"/>
      <c r="C519" s="220"/>
      <c r="D519" s="221"/>
      <c r="E519" s="222"/>
      <c r="F519" s="223"/>
      <c r="G519" s="224"/>
    </row>
    <row r="520" spans="1:14" ht="16.5" thickBot="1">
      <c r="A520" s="225" t="s">
        <v>143</v>
      </c>
      <c r="B520" s="226"/>
      <c r="C520" s="227" t="s">
        <v>1255</v>
      </c>
      <c r="D520" s="221"/>
      <c r="E520" s="228"/>
      <c r="F520" s="229">
        <v>0</v>
      </c>
      <c r="G520" s="230">
        <v>0</v>
      </c>
    </row>
    <row r="521" spans="1:14" ht="16.5" thickBot="1">
      <c r="A521" s="214"/>
      <c r="B521" s="214"/>
      <c r="C521" s="215" t="s">
        <v>508</v>
      </c>
      <c r="D521" s="215"/>
      <c r="E521" s="231"/>
      <c r="F521" s="232">
        <f>+F520</f>
        <v>0</v>
      </c>
      <c r="G521" s="233">
        <f>+G520</f>
        <v>0</v>
      </c>
    </row>
    <row r="522" spans="1:14" ht="15.75">
      <c r="A522" s="234"/>
      <c r="B522" s="234"/>
      <c r="C522" s="212"/>
      <c r="D522" s="235"/>
      <c r="E522" s="236"/>
      <c r="F522" s="237"/>
      <c r="G522" s="238"/>
    </row>
    <row r="523" spans="1:14" ht="16.5" thickBot="1">
      <c r="A523" s="210" t="s">
        <v>274</v>
      </c>
      <c r="B523" s="210"/>
      <c r="C523" s="211" t="s">
        <v>206</v>
      </c>
      <c r="D523" s="207"/>
      <c r="E523" s="239"/>
      <c r="F523" s="199">
        <v>0</v>
      </c>
      <c r="G523" s="240">
        <v>0</v>
      </c>
    </row>
    <row r="524" spans="1:14" ht="16.5" thickBot="1">
      <c r="A524" s="241"/>
      <c r="B524" s="241"/>
      <c r="C524" s="215" t="s">
        <v>508</v>
      </c>
      <c r="D524" s="215"/>
      <c r="E524" s="242"/>
      <c r="F524" s="243">
        <f>+F523</f>
        <v>0</v>
      </c>
      <c r="G524" s="244">
        <f>+G523</f>
        <v>0</v>
      </c>
    </row>
    <row r="525" spans="1:14" ht="15.75">
      <c r="A525" s="234"/>
      <c r="B525" s="234"/>
      <c r="C525" s="212"/>
      <c r="D525" s="235"/>
      <c r="E525" s="236"/>
      <c r="F525" s="237"/>
      <c r="G525" s="238"/>
    </row>
    <row r="526" spans="1:14" ht="16.5" thickBot="1">
      <c r="A526" s="225" t="s">
        <v>275</v>
      </c>
      <c r="B526" s="225"/>
      <c r="C526" s="194" t="s">
        <v>509</v>
      </c>
      <c r="D526" s="245"/>
      <c r="E526" s="186"/>
      <c r="F526" s="199">
        <v>37.9362008592</v>
      </c>
      <c r="G526" s="246">
        <f>+F526/F529</f>
        <v>5.7907398068840748E-3</v>
      </c>
    </row>
    <row r="527" spans="1:14" ht="16.5" thickBot="1">
      <c r="A527" s="247"/>
      <c r="B527" s="247"/>
      <c r="C527" s="215" t="s">
        <v>508</v>
      </c>
      <c r="D527" s="215"/>
      <c r="E527" s="248"/>
      <c r="F527" s="217">
        <f>+F526</f>
        <v>37.9362008592</v>
      </c>
      <c r="G527" s="249">
        <f>+G526</f>
        <v>5.7907398068840748E-3</v>
      </c>
    </row>
    <row r="528" spans="1:14" ht="16.5" thickBot="1">
      <c r="A528" s="250"/>
      <c r="B528" s="250"/>
      <c r="C528" s="212"/>
      <c r="D528" s="207"/>
      <c r="E528" s="206"/>
      <c r="F528" s="251"/>
      <c r="G528" s="252"/>
    </row>
    <row r="529" spans="1:11" ht="15.75" thickBot="1">
      <c r="A529" s="253"/>
      <c r="B529" s="253"/>
      <c r="C529" s="254" t="s">
        <v>510</v>
      </c>
      <c r="D529" s="254"/>
      <c r="E529" s="248"/>
      <c r="F529" s="255">
        <v>6551.1838080000007</v>
      </c>
      <c r="G529" s="249">
        <v>1</v>
      </c>
      <c r="K529" s="256"/>
    </row>
    <row r="530" spans="1:11" ht="15.75">
      <c r="A530" s="257"/>
      <c r="B530" s="258"/>
      <c r="C530" s="259" t="s">
        <v>1256</v>
      </c>
      <c r="D530" s="258"/>
      <c r="E530" s="258"/>
      <c r="F530" s="258"/>
      <c r="G530" s="260"/>
    </row>
    <row r="531" spans="1:11" ht="15.75">
      <c r="A531" s="261"/>
      <c r="B531" s="261"/>
      <c r="C531" s="262" t="s">
        <v>129</v>
      </c>
      <c r="D531" s="261"/>
      <c r="E531" s="263"/>
      <c r="F531" s="264"/>
      <c r="G531" s="265"/>
    </row>
    <row r="532" spans="1:11">
      <c r="A532" s="266"/>
      <c r="B532" s="261"/>
      <c r="C532" s="267"/>
      <c r="D532" s="261"/>
      <c r="E532" s="263"/>
      <c r="F532" s="264"/>
      <c r="G532" s="268"/>
    </row>
    <row r="533" spans="1:11">
      <c r="A533" s="266"/>
      <c r="B533" s="261"/>
      <c r="C533" s="267" t="s">
        <v>130</v>
      </c>
      <c r="D533" s="261"/>
      <c r="E533" s="263"/>
      <c r="F533" s="264"/>
      <c r="G533" s="268"/>
    </row>
    <row r="534" spans="1:11" ht="15.75">
      <c r="A534" s="269"/>
      <c r="B534" s="267"/>
      <c r="C534" s="259" t="s">
        <v>131</v>
      </c>
      <c r="D534" s="267"/>
      <c r="E534" s="270" t="s">
        <v>132</v>
      </c>
      <c r="F534" s="271"/>
      <c r="G534" s="268"/>
    </row>
    <row r="535" spans="1:11" ht="15.75">
      <c r="A535" s="269"/>
      <c r="B535" s="267"/>
      <c r="C535" s="259" t="s">
        <v>133</v>
      </c>
      <c r="D535" s="267"/>
      <c r="E535" s="270" t="s">
        <v>132</v>
      </c>
      <c r="F535" s="271"/>
      <c r="G535" s="268"/>
    </row>
    <row r="536" spans="1:11" ht="15.75">
      <c r="A536" s="269"/>
      <c r="B536" s="267"/>
      <c r="C536" s="259" t="s">
        <v>497</v>
      </c>
      <c r="D536" s="267"/>
      <c r="E536" s="272"/>
      <c r="F536" s="271"/>
      <c r="G536" s="268"/>
    </row>
    <row r="537" spans="1:11" ht="15.75">
      <c r="A537" s="269"/>
      <c r="B537" s="267"/>
      <c r="C537" s="259" t="s">
        <v>1245</v>
      </c>
      <c r="D537" s="267"/>
      <c r="E537" s="273">
        <v>20.272099999999998</v>
      </c>
      <c r="F537" s="271"/>
      <c r="G537" s="268"/>
    </row>
    <row r="538" spans="1:11" ht="15.75">
      <c r="A538" s="269"/>
      <c r="B538" s="267"/>
      <c r="C538" s="259" t="s">
        <v>1257</v>
      </c>
      <c r="D538" s="267"/>
      <c r="E538" s="273">
        <v>12.684699999999999</v>
      </c>
      <c r="F538" s="271"/>
      <c r="G538" s="268"/>
    </row>
    <row r="539" spans="1:11" ht="15.75">
      <c r="A539" s="269"/>
      <c r="B539" s="267"/>
      <c r="C539" s="259" t="s">
        <v>1248</v>
      </c>
      <c r="D539" s="267"/>
      <c r="E539" s="273">
        <v>20.276499999999999</v>
      </c>
      <c r="F539" s="271"/>
      <c r="G539" s="268"/>
    </row>
    <row r="540" spans="1:11" ht="15.75">
      <c r="A540" s="269"/>
      <c r="B540" s="267"/>
      <c r="C540" s="259" t="s">
        <v>1258</v>
      </c>
      <c r="D540" s="267"/>
      <c r="E540" s="273">
        <v>12.688800000000001</v>
      </c>
      <c r="F540" s="271"/>
      <c r="G540" s="268"/>
    </row>
    <row r="541" spans="1:11" ht="15.75">
      <c r="A541" s="269"/>
      <c r="B541" s="267"/>
      <c r="C541" s="259" t="s">
        <v>360</v>
      </c>
      <c r="D541" s="267"/>
      <c r="E541" s="273"/>
      <c r="F541" s="274"/>
      <c r="G541" s="268"/>
    </row>
    <row r="542" spans="1:11" ht="15.75">
      <c r="A542" s="269"/>
      <c r="B542" s="267"/>
      <c r="C542" s="259" t="s">
        <v>1245</v>
      </c>
      <c r="D542" s="267"/>
      <c r="E542" s="273">
        <v>18.923999999999999</v>
      </c>
      <c r="F542" s="271"/>
      <c r="G542" s="268"/>
    </row>
    <row r="543" spans="1:11" ht="15.75">
      <c r="A543" s="269"/>
      <c r="B543" s="267"/>
      <c r="C543" s="259" t="s">
        <v>1257</v>
      </c>
      <c r="D543" s="267"/>
      <c r="E543" s="273">
        <v>11.841200000000001</v>
      </c>
      <c r="F543" s="271"/>
      <c r="G543" s="268"/>
    </row>
    <row r="544" spans="1:11" ht="15.75">
      <c r="A544" s="269"/>
      <c r="B544" s="267"/>
      <c r="C544" s="259" t="s">
        <v>1248</v>
      </c>
      <c r="D544" s="267"/>
      <c r="E544" s="273">
        <v>18.933299999999999</v>
      </c>
      <c r="F544" s="271"/>
      <c r="G544" s="268"/>
    </row>
    <row r="545" spans="1:7" ht="15.75">
      <c r="A545" s="269"/>
      <c r="B545" s="267"/>
      <c r="C545" s="259" t="s">
        <v>1258</v>
      </c>
      <c r="D545" s="267"/>
      <c r="E545" s="273">
        <v>11.8483</v>
      </c>
      <c r="F545" s="271"/>
      <c r="G545" s="268"/>
    </row>
    <row r="546" spans="1:7" ht="15.75">
      <c r="A546" s="269"/>
      <c r="B546" s="267"/>
      <c r="C546" s="259" t="s">
        <v>1259</v>
      </c>
      <c r="D546" s="267"/>
      <c r="E546" s="270" t="s">
        <v>132</v>
      </c>
      <c r="F546" s="271"/>
      <c r="G546" s="268"/>
    </row>
    <row r="547" spans="1:7" ht="15.75">
      <c r="A547" s="269"/>
      <c r="B547" s="267"/>
      <c r="C547" s="259" t="s">
        <v>135</v>
      </c>
      <c r="D547" s="267"/>
      <c r="E547" s="270" t="s">
        <v>132</v>
      </c>
      <c r="F547" s="271"/>
      <c r="G547" s="268"/>
    </row>
    <row r="548" spans="1:7" ht="15.75">
      <c r="A548" s="269"/>
      <c r="B548" s="267"/>
      <c r="C548" s="259" t="s">
        <v>136</v>
      </c>
      <c r="D548" s="267"/>
      <c r="E548" s="275">
        <v>6.9929674230146482E-2</v>
      </c>
      <c r="F548" s="271"/>
      <c r="G548" s="268"/>
    </row>
    <row r="549" spans="1:7" ht="15.75">
      <c r="A549" s="257"/>
      <c r="B549" s="258"/>
      <c r="C549" s="259" t="s">
        <v>137</v>
      </c>
      <c r="D549" s="157"/>
      <c r="E549" s="270" t="s">
        <v>132</v>
      </c>
      <c r="F549" s="157"/>
      <c r="G549" s="276"/>
    </row>
    <row r="550" spans="1:7" ht="15.75">
      <c r="A550" s="257"/>
      <c r="B550" s="258"/>
      <c r="C550" s="259" t="s">
        <v>138</v>
      </c>
      <c r="D550" s="157"/>
      <c r="E550" s="270" t="s">
        <v>132</v>
      </c>
      <c r="F550" s="157"/>
      <c r="G550" s="276"/>
    </row>
    <row r="551" spans="1:7" ht="16.5" thickBot="1">
      <c r="A551" s="277"/>
      <c r="B551" s="278"/>
      <c r="C551" s="279"/>
      <c r="D551" s="278"/>
      <c r="E551" s="278"/>
      <c r="F551" s="278"/>
      <c r="G551" s="280"/>
    </row>
  </sheetData>
  <mergeCells count="2">
    <mergeCell ref="A1:G1"/>
    <mergeCell ref="A2:G2"/>
  </mergeCells>
  <pageMargins left="0.7" right="0.7" top="0.75" bottom="0.75" header="0.3" footer="0.3"/>
  <pageSetup paperSize="9" orientation="portrait" r:id="rId1"/>
  <headerFooter>
    <oddFooter>&amp;CFor internal use only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T75"/>
  <sheetViews>
    <sheetView topLeftCell="B31" zoomScale="85" zoomScaleNormal="85" zoomScaleSheetLayoutView="85" workbookViewId="0">
      <selection activeCell="G60" sqref="G60"/>
    </sheetView>
  </sheetViews>
  <sheetFormatPr defaultRowHeight="15"/>
  <cols>
    <col min="1" max="1" width="18.5703125" hidden="1" customWidth="1"/>
    <col min="2" max="2" width="7.140625" customWidth="1"/>
    <col min="3" max="3" width="13.140625" bestFit="1" customWidth="1"/>
    <col min="4" max="4" width="68.85546875" customWidth="1"/>
    <col min="5" max="5" width="25.85546875" bestFit="1" customWidth="1"/>
    <col min="6" max="6" width="11.28515625" bestFit="1" customWidth="1"/>
    <col min="7" max="7" width="15.85546875" customWidth="1"/>
    <col min="8" max="8" width="9.28515625" bestFit="1" customWidth="1"/>
    <col min="9" max="9" width="10.28515625" bestFit="1" customWidth="1"/>
    <col min="13" max="13" width="13.7109375" customWidth="1"/>
  </cols>
  <sheetData>
    <row r="1" spans="1:20" ht="18.75">
      <c r="A1" t="s">
        <v>285</v>
      </c>
      <c r="B1" s="289" t="s">
        <v>37</v>
      </c>
      <c r="C1" s="289"/>
      <c r="D1" s="289"/>
      <c r="E1" s="289"/>
      <c r="F1" s="289"/>
      <c r="G1" s="289"/>
      <c r="H1" s="289"/>
    </row>
    <row r="2" spans="1:20" ht="19.5" thickBot="1">
      <c r="B2" s="289" t="s">
        <v>194</v>
      </c>
      <c r="C2" s="289"/>
      <c r="D2" s="289"/>
      <c r="E2" s="289"/>
      <c r="F2" s="289"/>
      <c r="G2" s="289"/>
      <c r="H2" s="289"/>
    </row>
    <row r="3" spans="1:20" ht="30.75" thickBot="1">
      <c r="B3" s="59" t="s">
        <v>73</v>
      </c>
      <c r="C3" s="59" t="s">
        <v>74</v>
      </c>
      <c r="D3" s="27" t="s">
        <v>75</v>
      </c>
      <c r="E3" s="27" t="s">
        <v>273</v>
      </c>
      <c r="F3" s="27" t="s">
        <v>76</v>
      </c>
      <c r="G3" s="60" t="s">
        <v>139</v>
      </c>
      <c r="H3" s="61" t="s">
        <v>77</v>
      </c>
    </row>
    <row r="4" spans="1:20" ht="15.75">
      <c r="B4" s="70" t="s">
        <v>142</v>
      </c>
      <c r="C4" s="47"/>
      <c r="D4" s="50" t="s">
        <v>140</v>
      </c>
      <c r="E4" s="47"/>
      <c r="F4" s="47"/>
      <c r="G4" s="54"/>
      <c r="H4" s="36"/>
    </row>
    <row r="5" spans="1:20" ht="15.75">
      <c r="B5" s="44"/>
      <c r="C5" s="47"/>
      <c r="D5" s="50" t="s">
        <v>141</v>
      </c>
      <c r="E5" s="47"/>
      <c r="F5" s="47"/>
      <c r="G5" s="54"/>
      <c r="H5" s="36"/>
    </row>
    <row r="6" spans="1:20" ht="15.75">
      <c r="A6" t="s">
        <v>615</v>
      </c>
      <c r="B6" s="45">
        <v>1</v>
      </c>
      <c r="C6" s="49" t="s">
        <v>78</v>
      </c>
      <c r="D6" s="49" t="s">
        <v>299</v>
      </c>
      <c r="E6" s="49" t="s">
        <v>343</v>
      </c>
      <c r="F6" s="53">
        <v>1346411</v>
      </c>
      <c r="G6" s="121">
        <v>3969.2196280000003</v>
      </c>
      <c r="H6" s="37">
        <v>8.8743297730404708E-2</v>
      </c>
      <c r="P6" s="172"/>
      <c r="S6" s="173"/>
      <c r="T6" s="174"/>
    </row>
    <row r="7" spans="1:20" ht="15.75">
      <c r="A7" t="s">
        <v>592</v>
      </c>
      <c r="B7" s="45">
        <v>2</v>
      </c>
      <c r="C7" s="49" t="s">
        <v>80</v>
      </c>
      <c r="D7" s="49" t="s">
        <v>303</v>
      </c>
      <c r="E7" s="49" t="s">
        <v>347</v>
      </c>
      <c r="F7" s="53">
        <v>118729</v>
      </c>
      <c r="G7" s="121">
        <v>3451.4520299999999</v>
      </c>
      <c r="H7" s="37">
        <v>7.7167116916338013E-2</v>
      </c>
      <c r="P7" s="172"/>
      <c r="S7" s="173"/>
      <c r="T7" s="174"/>
    </row>
    <row r="8" spans="1:20" ht="15.75">
      <c r="A8" t="s">
        <v>590</v>
      </c>
      <c r="B8" s="45">
        <v>3</v>
      </c>
      <c r="C8" s="49" t="s">
        <v>79</v>
      </c>
      <c r="D8" s="49" t="s">
        <v>300</v>
      </c>
      <c r="E8" s="49" t="s">
        <v>344</v>
      </c>
      <c r="F8" s="53">
        <v>404155</v>
      </c>
      <c r="G8" s="121">
        <v>3289.2154675000002</v>
      </c>
      <c r="H8" s="37">
        <v>7.3539852890147209E-2</v>
      </c>
      <c r="P8" s="172"/>
      <c r="S8" s="173"/>
      <c r="T8" s="174"/>
    </row>
    <row r="9" spans="1:20" ht="15.75">
      <c r="A9" t="s">
        <v>612</v>
      </c>
      <c r="B9" s="45">
        <v>4</v>
      </c>
      <c r="C9" s="49" t="s">
        <v>81</v>
      </c>
      <c r="D9" s="49" t="s">
        <v>301</v>
      </c>
      <c r="E9" s="49" t="s">
        <v>345</v>
      </c>
      <c r="F9" s="53">
        <v>283946</v>
      </c>
      <c r="G9" s="121">
        <v>2954.174184</v>
      </c>
      <c r="H9" s="37">
        <v>6.60490433204588E-2</v>
      </c>
      <c r="P9" s="172"/>
      <c r="S9" s="173"/>
      <c r="T9" s="174"/>
    </row>
    <row r="10" spans="1:20" ht="15.75">
      <c r="A10" t="s">
        <v>589</v>
      </c>
      <c r="B10" s="45">
        <v>5</v>
      </c>
      <c r="C10" s="49" t="s">
        <v>82</v>
      </c>
      <c r="D10" s="49" t="s">
        <v>545</v>
      </c>
      <c r="E10" s="49" t="s">
        <v>346</v>
      </c>
      <c r="F10" s="53">
        <v>379575</v>
      </c>
      <c r="G10" s="121">
        <v>2875.8499875000002</v>
      </c>
      <c r="H10" s="37">
        <v>6.4297881091878228E-2</v>
      </c>
      <c r="P10" s="172"/>
      <c r="S10" s="173"/>
      <c r="T10" s="174"/>
    </row>
    <row r="11" spans="1:20" ht="15.75">
      <c r="A11" t="s">
        <v>602</v>
      </c>
      <c r="B11" s="45">
        <v>6</v>
      </c>
      <c r="C11" s="49" t="s">
        <v>83</v>
      </c>
      <c r="D11" s="49" t="s">
        <v>302</v>
      </c>
      <c r="E11" s="49" t="s">
        <v>345</v>
      </c>
      <c r="F11" s="53">
        <v>450154</v>
      </c>
      <c r="G11" s="121">
        <v>2815.0380389999996</v>
      </c>
      <c r="H11" s="37">
        <v>6.2938255433163837E-2</v>
      </c>
      <c r="P11" s="172"/>
      <c r="S11" s="173"/>
      <c r="T11" s="174"/>
    </row>
    <row r="12" spans="1:20" ht="15.75">
      <c r="A12" t="s">
        <v>629</v>
      </c>
      <c r="B12" s="45">
        <v>7</v>
      </c>
      <c r="C12" s="49" t="s">
        <v>85</v>
      </c>
      <c r="D12" s="49" t="s">
        <v>305</v>
      </c>
      <c r="E12" s="49" t="s">
        <v>347</v>
      </c>
      <c r="F12" s="53">
        <v>125492</v>
      </c>
      <c r="G12" s="121">
        <v>1903.7136399999999</v>
      </c>
      <c r="H12" s="37">
        <v>4.2562982697200463E-2</v>
      </c>
      <c r="P12" s="172"/>
      <c r="S12" s="173"/>
      <c r="T12" s="174"/>
    </row>
    <row r="13" spans="1:20" ht="15.75">
      <c r="A13" t="s">
        <v>595</v>
      </c>
      <c r="B13" s="45">
        <v>8</v>
      </c>
      <c r="C13" s="49" t="s">
        <v>84</v>
      </c>
      <c r="D13" s="49" t="s">
        <v>304</v>
      </c>
      <c r="E13" s="49" t="s">
        <v>348</v>
      </c>
      <c r="F13" s="53">
        <v>133098</v>
      </c>
      <c r="G13" s="121">
        <v>1820.5144440000001</v>
      </c>
      <c r="H13" s="37">
        <v>4.0702825861969209E-2</v>
      </c>
      <c r="P13" s="172"/>
      <c r="S13" s="173"/>
      <c r="T13" s="174"/>
    </row>
    <row r="14" spans="1:20" ht="15.75">
      <c r="A14" t="s">
        <v>620</v>
      </c>
      <c r="B14" s="45">
        <v>9</v>
      </c>
      <c r="C14" s="49" t="s">
        <v>88</v>
      </c>
      <c r="D14" s="49" t="s">
        <v>308</v>
      </c>
      <c r="E14" s="49" t="s">
        <v>349</v>
      </c>
      <c r="F14" s="53">
        <v>435711</v>
      </c>
      <c r="G14" s="121">
        <v>1365.7361294999998</v>
      </c>
      <c r="H14" s="37">
        <v>3.0534951280198858E-2</v>
      </c>
      <c r="P14" s="172"/>
      <c r="S14" s="173"/>
      <c r="T14" s="174"/>
    </row>
    <row r="15" spans="1:20" ht="15.75">
      <c r="A15" t="s">
        <v>607</v>
      </c>
      <c r="B15" s="45">
        <v>10</v>
      </c>
      <c r="C15" s="49" t="s">
        <v>86</v>
      </c>
      <c r="D15" s="49" t="s">
        <v>307</v>
      </c>
      <c r="E15" s="49" t="s">
        <v>345</v>
      </c>
      <c r="F15" s="53">
        <v>63480</v>
      </c>
      <c r="G15" s="121">
        <v>1320.95532</v>
      </c>
      <c r="H15" s="37">
        <v>2.953374774839293E-2</v>
      </c>
      <c r="P15" s="172"/>
      <c r="S15" s="173"/>
      <c r="T15" s="174"/>
    </row>
    <row r="16" spans="1:20" ht="15.75">
      <c r="A16" t="s">
        <v>616</v>
      </c>
      <c r="B16" s="45">
        <v>11</v>
      </c>
      <c r="C16" s="49" t="s">
        <v>89</v>
      </c>
      <c r="D16" s="49" t="s">
        <v>309</v>
      </c>
      <c r="E16" s="49" t="s">
        <v>350</v>
      </c>
      <c r="F16" s="53">
        <v>435305</v>
      </c>
      <c r="G16" s="121">
        <v>1251.7195274999999</v>
      </c>
      <c r="H16" s="37">
        <v>2.7985782877896721E-2</v>
      </c>
      <c r="P16" s="172"/>
      <c r="S16" s="173"/>
      <c r="T16" s="174"/>
    </row>
    <row r="17" spans="1:20" ht="15.75">
      <c r="A17" t="s">
        <v>599</v>
      </c>
      <c r="B17" s="45">
        <v>12</v>
      </c>
      <c r="C17" s="49" t="s">
        <v>87</v>
      </c>
      <c r="D17" s="49" t="s">
        <v>306</v>
      </c>
      <c r="E17" s="49" t="s">
        <v>343</v>
      </c>
      <c r="F17" s="53">
        <v>252771</v>
      </c>
      <c r="G17" s="121">
        <v>1119.9019154999999</v>
      </c>
      <c r="H17" s="37">
        <v>2.503862180237788E-2</v>
      </c>
      <c r="P17" s="172"/>
      <c r="S17" s="173"/>
      <c r="T17" s="174"/>
    </row>
    <row r="18" spans="1:20" ht="15.75">
      <c r="A18" t="s">
        <v>622</v>
      </c>
      <c r="B18" s="45">
        <v>13</v>
      </c>
      <c r="C18" s="49" t="s">
        <v>92</v>
      </c>
      <c r="D18" s="49" t="s">
        <v>311</v>
      </c>
      <c r="E18" s="49" t="s">
        <v>345</v>
      </c>
      <c r="F18" s="53">
        <v>77493</v>
      </c>
      <c r="G18" s="121">
        <v>1041.6221595</v>
      </c>
      <c r="H18" s="37">
        <v>2.3288453168733448E-2</v>
      </c>
      <c r="P18" s="172"/>
      <c r="S18" s="173"/>
      <c r="T18" s="174"/>
    </row>
    <row r="19" spans="1:20" ht="15.75">
      <c r="A19" t="s">
        <v>613</v>
      </c>
      <c r="B19" s="45">
        <v>14</v>
      </c>
      <c r="C19" s="49" t="s">
        <v>90</v>
      </c>
      <c r="D19" s="49" t="s">
        <v>550</v>
      </c>
      <c r="E19" s="49" t="s">
        <v>350</v>
      </c>
      <c r="F19" s="53">
        <v>112928</v>
      </c>
      <c r="G19" s="121">
        <v>986.65193599999998</v>
      </c>
      <c r="H19" s="37">
        <v>2.2059436040037694E-2</v>
      </c>
      <c r="P19" s="172"/>
      <c r="S19" s="173"/>
      <c r="T19" s="174"/>
    </row>
    <row r="20" spans="1:20" ht="15.75">
      <c r="A20" t="s">
        <v>627</v>
      </c>
      <c r="B20" s="45">
        <v>15</v>
      </c>
      <c r="C20" s="49" t="s">
        <v>91</v>
      </c>
      <c r="D20" s="49" t="s">
        <v>310</v>
      </c>
      <c r="E20" s="49" t="s">
        <v>351</v>
      </c>
      <c r="F20" s="53">
        <v>294609</v>
      </c>
      <c r="G20" s="121">
        <v>951.29246099999989</v>
      </c>
      <c r="H20" s="37">
        <v>2.1268873483262035E-2</v>
      </c>
      <c r="P20" s="172"/>
      <c r="S20" s="173"/>
      <c r="T20" s="174"/>
    </row>
    <row r="21" spans="1:20" ht="15.75">
      <c r="A21" t="s">
        <v>604</v>
      </c>
      <c r="B21" s="45">
        <v>16</v>
      </c>
      <c r="C21" s="49" t="s">
        <v>94</v>
      </c>
      <c r="D21" s="49" t="s">
        <v>313</v>
      </c>
      <c r="E21" s="49" t="s">
        <v>353</v>
      </c>
      <c r="F21" s="53">
        <v>92610</v>
      </c>
      <c r="G21" s="121">
        <v>742.87111500000003</v>
      </c>
      <c r="H21" s="37">
        <v>1.6609016056634979E-2</v>
      </c>
      <c r="P21" s="172"/>
      <c r="S21" s="173"/>
      <c r="T21" s="174"/>
    </row>
    <row r="22" spans="1:20" ht="15.75">
      <c r="A22" t="s">
        <v>638</v>
      </c>
      <c r="B22" s="45">
        <v>17</v>
      </c>
      <c r="C22" s="49" t="s">
        <v>95</v>
      </c>
      <c r="D22" s="49" t="s">
        <v>314</v>
      </c>
      <c r="E22" s="49" t="s">
        <v>350</v>
      </c>
      <c r="F22" s="53">
        <v>33065</v>
      </c>
      <c r="G22" s="121">
        <v>652.37244999999996</v>
      </c>
      <c r="H22" s="37">
        <v>1.458565864006746E-2</v>
      </c>
      <c r="P22" s="172"/>
      <c r="S22" s="173"/>
      <c r="T22" s="174"/>
    </row>
    <row r="23" spans="1:20" ht="15.75">
      <c r="A23" t="s">
        <v>621</v>
      </c>
      <c r="B23" s="45">
        <v>18</v>
      </c>
      <c r="C23" s="49" t="s">
        <v>96</v>
      </c>
      <c r="D23" s="49" t="s">
        <v>315</v>
      </c>
      <c r="E23" s="49" t="s">
        <v>345</v>
      </c>
      <c r="F23" s="53">
        <v>92584</v>
      </c>
      <c r="G23" s="121">
        <v>610.68406400000003</v>
      </c>
      <c r="H23" s="37">
        <v>1.36535951118615E-2</v>
      </c>
      <c r="P23" s="172"/>
      <c r="S23" s="173"/>
      <c r="T23" s="174"/>
    </row>
    <row r="24" spans="1:20" ht="15.75">
      <c r="A24" t="s">
        <v>610</v>
      </c>
      <c r="B24" s="45">
        <v>19</v>
      </c>
      <c r="C24" s="49" t="s">
        <v>93</v>
      </c>
      <c r="D24" s="49" t="s">
        <v>312</v>
      </c>
      <c r="E24" s="49" t="s">
        <v>352</v>
      </c>
      <c r="F24" s="53">
        <v>164170</v>
      </c>
      <c r="G24" s="121">
        <v>560.64054999999996</v>
      </c>
      <c r="H24" s="37">
        <v>1.2534728715290894E-2</v>
      </c>
      <c r="P24" s="172"/>
      <c r="S24" s="173"/>
      <c r="T24" s="174"/>
    </row>
    <row r="25" spans="1:20" ht="15.75">
      <c r="A25" t="s">
        <v>611</v>
      </c>
      <c r="B25" s="45">
        <v>20</v>
      </c>
      <c r="C25" s="49" t="s">
        <v>100</v>
      </c>
      <c r="D25" s="49" t="s">
        <v>316</v>
      </c>
      <c r="E25" s="49" t="s">
        <v>353</v>
      </c>
      <c r="F25" s="53">
        <v>31130</v>
      </c>
      <c r="G25" s="121">
        <v>546.471585</v>
      </c>
      <c r="H25" s="37">
        <v>1.2217940833195225E-2</v>
      </c>
      <c r="P25" s="172"/>
      <c r="S25" s="173"/>
      <c r="T25" s="174"/>
    </row>
    <row r="26" spans="1:20" ht="15.75">
      <c r="A26" t="s">
        <v>608</v>
      </c>
      <c r="B26" s="45">
        <v>21</v>
      </c>
      <c r="C26" s="49" t="s">
        <v>101</v>
      </c>
      <c r="D26" s="49" t="s">
        <v>323</v>
      </c>
      <c r="E26" s="49" t="s">
        <v>347</v>
      </c>
      <c r="F26" s="53">
        <v>128405</v>
      </c>
      <c r="G26" s="121">
        <v>534.67841999999996</v>
      </c>
      <c r="H26" s="37">
        <v>1.1954270779415375E-2</v>
      </c>
      <c r="P26" s="172"/>
      <c r="S26" s="173"/>
      <c r="T26" s="174"/>
    </row>
    <row r="27" spans="1:20" ht="15.75">
      <c r="A27" t="s">
        <v>631</v>
      </c>
      <c r="B27" s="45">
        <v>22</v>
      </c>
      <c r="C27" s="49" t="s">
        <v>97</v>
      </c>
      <c r="D27" s="49" t="s">
        <v>317</v>
      </c>
      <c r="E27" s="49" t="s">
        <v>354</v>
      </c>
      <c r="F27" s="53">
        <v>155534</v>
      </c>
      <c r="G27" s="121">
        <v>481.84433200000001</v>
      </c>
      <c r="H27" s="37">
        <v>1.0773013091223173E-2</v>
      </c>
      <c r="P27" s="172"/>
      <c r="S27" s="173"/>
      <c r="T27" s="174"/>
    </row>
    <row r="28" spans="1:20" ht="15.75">
      <c r="A28" t="s">
        <v>596</v>
      </c>
      <c r="B28" s="45">
        <v>23</v>
      </c>
      <c r="C28" s="49" t="s">
        <v>108</v>
      </c>
      <c r="D28" s="49" t="s">
        <v>326</v>
      </c>
      <c r="E28" s="49" t="s">
        <v>343</v>
      </c>
      <c r="F28" s="53">
        <v>11155</v>
      </c>
      <c r="G28" s="121">
        <v>476.56391000000002</v>
      </c>
      <c r="H28" s="37">
        <v>1.0654954100891036E-2</v>
      </c>
      <c r="P28" s="172"/>
      <c r="S28" s="173"/>
      <c r="T28" s="174"/>
    </row>
    <row r="29" spans="1:20" ht="15.75">
      <c r="A29" t="s">
        <v>633</v>
      </c>
      <c r="B29" s="45">
        <v>24</v>
      </c>
      <c r="C29" s="49" t="s">
        <v>98</v>
      </c>
      <c r="D29" s="49" t="s">
        <v>318</v>
      </c>
      <c r="E29" s="49" t="s">
        <v>355</v>
      </c>
      <c r="F29" s="53">
        <v>314726</v>
      </c>
      <c r="G29" s="121">
        <v>474.92153400000001</v>
      </c>
      <c r="H29" s="37">
        <v>1.0618234071259742E-2</v>
      </c>
      <c r="P29" s="172"/>
      <c r="S29" s="173"/>
      <c r="T29" s="174"/>
    </row>
    <row r="30" spans="1:20" ht="15.75">
      <c r="A30" t="s">
        <v>636</v>
      </c>
      <c r="B30" s="45">
        <v>25</v>
      </c>
      <c r="C30" s="49" t="s">
        <v>115</v>
      </c>
      <c r="D30" s="49" t="s">
        <v>329</v>
      </c>
      <c r="E30" s="49" t="s">
        <v>347</v>
      </c>
      <c r="F30" s="53">
        <v>64767</v>
      </c>
      <c r="G30" s="121">
        <v>468.52447799999999</v>
      </c>
      <c r="H30" s="37">
        <v>1.0475209522756206E-2</v>
      </c>
      <c r="P30" s="172"/>
      <c r="S30" s="173"/>
      <c r="T30" s="174"/>
    </row>
    <row r="31" spans="1:20" ht="15.75">
      <c r="A31" t="s">
        <v>630</v>
      </c>
      <c r="B31" s="45">
        <v>26</v>
      </c>
      <c r="C31" s="49" t="s">
        <v>104</v>
      </c>
      <c r="D31" s="49" t="s">
        <v>320</v>
      </c>
      <c r="E31" s="49" t="s">
        <v>356</v>
      </c>
      <c r="F31" s="53">
        <v>24970</v>
      </c>
      <c r="G31" s="121">
        <v>466.45208500000001</v>
      </c>
      <c r="H31" s="37">
        <v>1.0428875228801787E-2</v>
      </c>
      <c r="P31" s="172"/>
      <c r="S31" s="173"/>
      <c r="T31" s="174"/>
    </row>
    <row r="32" spans="1:20" ht="15.75">
      <c r="A32" t="s">
        <v>605</v>
      </c>
      <c r="B32" s="45">
        <v>27</v>
      </c>
      <c r="C32" s="49" t="s">
        <v>99</v>
      </c>
      <c r="D32" s="49" t="s">
        <v>319</v>
      </c>
      <c r="E32" s="49" t="s">
        <v>356</v>
      </c>
      <c r="F32" s="53">
        <v>15643</v>
      </c>
      <c r="G32" s="121">
        <v>462.39143700000005</v>
      </c>
      <c r="H32" s="37">
        <v>1.033808778738627E-2</v>
      </c>
      <c r="P32" s="172"/>
      <c r="S32" s="173"/>
      <c r="T32" s="174"/>
    </row>
    <row r="33" spans="1:20" ht="15.75">
      <c r="A33" t="s">
        <v>603</v>
      </c>
      <c r="B33" s="45">
        <v>28</v>
      </c>
      <c r="C33" s="49" t="s">
        <v>105</v>
      </c>
      <c r="D33" s="49" t="s">
        <v>549</v>
      </c>
      <c r="E33" s="49" t="s">
        <v>346</v>
      </c>
      <c r="F33" s="53">
        <v>304359</v>
      </c>
      <c r="G33" s="121">
        <v>454.40798700000005</v>
      </c>
      <c r="H33" s="37">
        <v>1.015959484754792E-2</v>
      </c>
      <c r="P33" s="172"/>
      <c r="S33" s="173"/>
      <c r="T33" s="174"/>
    </row>
    <row r="34" spans="1:20" ht="15.75">
      <c r="A34" t="s">
        <v>606</v>
      </c>
      <c r="B34" s="45">
        <v>29</v>
      </c>
      <c r="C34" s="49" t="s">
        <v>103</v>
      </c>
      <c r="D34" s="49" t="s">
        <v>322</v>
      </c>
      <c r="E34" s="49" t="s">
        <v>353</v>
      </c>
      <c r="F34" s="53">
        <v>124954</v>
      </c>
      <c r="G34" s="121">
        <v>449.64696900000001</v>
      </c>
      <c r="H34" s="37">
        <v>1.0053148624493564E-2</v>
      </c>
      <c r="P34" s="172"/>
      <c r="S34" s="173"/>
      <c r="T34" s="174"/>
    </row>
    <row r="35" spans="1:20" ht="15.75">
      <c r="A35" t="s">
        <v>632</v>
      </c>
      <c r="B35" s="45">
        <v>30</v>
      </c>
      <c r="C35" s="49" t="s">
        <v>107</v>
      </c>
      <c r="D35" s="49" t="s">
        <v>321</v>
      </c>
      <c r="E35" s="49" t="s">
        <v>350</v>
      </c>
      <c r="F35" s="53">
        <v>32576</v>
      </c>
      <c r="G35" s="121">
        <v>441.19305600000001</v>
      </c>
      <c r="H35" s="37">
        <v>9.8641371339089623E-3</v>
      </c>
      <c r="P35" s="172"/>
      <c r="S35" s="173"/>
      <c r="T35" s="174"/>
    </row>
    <row r="36" spans="1:20" ht="15.75">
      <c r="A36" t="s">
        <v>637</v>
      </c>
      <c r="B36" s="45">
        <v>31</v>
      </c>
      <c r="C36" s="49" t="s">
        <v>116</v>
      </c>
      <c r="D36" s="49" t="s">
        <v>333</v>
      </c>
      <c r="E36" s="49" t="s">
        <v>349</v>
      </c>
      <c r="F36" s="53">
        <v>145551</v>
      </c>
      <c r="G36" s="121">
        <v>433.66920450000003</v>
      </c>
      <c r="H36" s="37">
        <v>9.6959198377347296E-3</v>
      </c>
      <c r="P36" s="172"/>
      <c r="S36" s="173"/>
      <c r="T36" s="174"/>
    </row>
    <row r="37" spans="1:20" ht="15.75">
      <c r="A37" t="s">
        <v>617</v>
      </c>
      <c r="B37" s="45">
        <v>32</v>
      </c>
      <c r="C37" s="49" t="s">
        <v>106</v>
      </c>
      <c r="D37" s="49" t="s">
        <v>324</v>
      </c>
      <c r="E37" s="49" t="s">
        <v>350</v>
      </c>
      <c r="F37" s="53">
        <v>23502</v>
      </c>
      <c r="G37" s="121">
        <v>391.88409899999999</v>
      </c>
      <c r="H37" s="37">
        <v>8.7616938674899628E-3</v>
      </c>
      <c r="P37" s="172"/>
      <c r="S37" s="173"/>
      <c r="T37" s="174"/>
    </row>
    <row r="38" spans="1:20" ht="15.75">
      <c r="A38" t="s">
        <v>624</v>
      </c>
      <c r="B38" s="45">
        <v>33</v>
      </c>
      <c r="C38" s="49" t="s">
        <v>102</v>
      </c>
      <c r="D38" s="49" t="s">
        <v>325</v>
      </c>
      <c r="E38" s="49" t="s">
        <v>357</v>
      </c>
      <c r="F38" s="53">
        <v>194545</v>
      </c>
      <c r="G38" s="121">
        <v>391.3272675</v>
      </c>
      <c r="H38" s="37">
        <v>8.7492443010206301E-3</v>
      </c>
      <c r="P38" s="172"/>
      <c r="S38" s="173"/>
      <c r="T38" s="174"/>
    </row>
    <row r="39" spans="1:20" ht="15.75">
      <c r="A39" t="s">
        <v>623</v>
      </c>
      <c r="B39" s="45">
        <v>34</v>
      </c>
      <c r="C39" s="49" t="s">
        <v>109</v>
      </c>
      <c r="D39" s="49" t="s">
        <v>327</v>
      </c>
      <c r="E39" s="49" t="s">
        <v>355</v>
      </c>
      <c r="F39" s="53">
        <v>398798</v>
      </c>
      <c r="G39" s="121">
        <v>376.46531200000004</v>
      </c>
      <c r="H39" s="37">
        <v>8.4169626271901783E-3</v>
      </c>
      <c r="P39" s="172"/>
      <c r="S39" s="173"/>
      <c r="T39" s="174"/>
    </row>
    <row r="40" spans="1:20" ht="15.75">
      <c r="A40" t="s">
        <v>614</v>
      </c>
      <c r="B40" s="45">
        <v>35</v>
      </c>
      <c r="C40" s="49" t="s">
        <v>110</v>
      </c>
      <c r="D40" s="49" t="s">
        <v>330</v>
      </c>
      <c r="E40" s="49" t="s">
        <v>358</v>
      </c>
      <c r="F40" s="53">
        <v>110605</v>
      </c>
      <c r="G40" s="121">
        <v>367.81692750000002</v>
      </c>
      <c r="H40" s="37">
        <v>8.2236031680268575E-3</v>
      </c>
      <c r="P40" s="172"/>
      <c r="S40" s="173"/>
      <c r="T40" s="174"/>
    </row>
    <row r="41" spans="1:20" ht="15.75">
      <c r="A41" t="s">
        <v>635</v>
      </c>
      <c r="B41" s="45">
        <v>36</v>
      </c>
      <c r="C41" s="49" t="s">
        <v>111</v>
      </c>
      <c r="D41" s="49" t="s">
        <v>328</v>
      </c>
      <c r="E41" s="49" t="s">
        <v>355</v>
      </c>
      <c r="F41" s="53">
        <v>348606</v>
      </c>
      <c r="G41" s="121">
        <v>363.59605799999997</v>
      </c>
      <c r="H41" s="37">
        <v>8.1292335150912175E-3</v>
      </c>
      <c r="P41" s="172"/>
      <c r="S41" s="173"/>
      <c r="T41" s="174"/>
    </row>
    <row r="42" spans="1:20" ht="15.75">
      <c r="A42" t="s">
        <v>609</v>
      </c>
      <c r="B42" s="45">
        <v>37</v>
      </c>
      <c r="C42" s="49" t="s">
        <v>114</v>
      </c>
      <c r="D42" s="49" t="s">
        <v>331</v>
      </c>
      <c r="E42" s="49" t="s">
        <v>356</v>
      </c>
      <c r="F42" s="53">
        <v>187608</v>
      </c>
      <c r="G42" s="121">
        <v>359.36312399999997</v>
      </c>
      <c r="H42" s="37">
        <v>8.0345941256290548E-3</v>
      </c>
      <c r="P42" s="172"/>
      <c r="S42" s="173"/>
      <c r="T42" s="174"/>
    </row>
    <row r="43" spans="1:20" ht="15.75">
      <c r="A43" t="s">
        <v>626</v>
      </c>
      <c r="B43" s="45">
        <v>38</v>
      </c>
      <c r="C43" s="49" t="s">
        <v>117</v>
      </c>
      <c r="D43" s="49" t="s">
        <v>334</v>
      </c>
      <c r="E43" s="49" t="s">
        <v>353</v>
      </c>
      <c r="F43" s="53">
        <v>58564</v>
      </c>
      <c r="G43" s="121">
        <v>342.57011799999998</v>
      </c>
      <c r="H43" s="37">
        <v>7.659138275130456E-3</v>
      </c>
      <c r="P43" s="172"/>
      <c r="S43" s="173"/>
      <c r="T43" s="174"/>
    </row>
    <row r="44" spans="1:20" ht="15.75">
      <c r="A44" t="s">
        <v>634</v>
      </c>
      <c r="B44" s="45">
        <v>39</v>
      </c>
      <c r="C44" s="49" t="s">
        <v>112</v>
      </c>
      <c r="D44" s="49" t="s">
        <v>332</v>
      </c>
      <c r="E44" s="49" t="s">
        <v>352</v>
      </c>
      <c r="F44" s="53">
        <v>94326</v>
      </c>
      <c r="G44" s="121">
        <v>329.10341399999999</v>
      </c>
      <c r="H44" s="37">
        <v>7.358051453406407E-3</v>
      </c>
      <c r="P44" s="172"/>
      <c r="S44" s="173"/>
      <c r="T44" s="174"/>
    </row>
    <row r="45" spans="1:20" ht="15.75">
      <c r="A45" t="s">
        <v>601</v>
      </c>
      <c r="B45" s="45">
        <v>40</v>
      </c>
      <c r="C45" s="49" t="s">
        <v>113</v>
      </c>
      <c r="D45" s="49" t="s">
        <v>547</v>
      </c>
      <c r="E45" s="49" t="s">
        <v>548</v>
      </c>
      <c r="F45" s="53">
        <v>316725</v>
      </c>
      <c r="G45" s="121">
        <v>313.24102499999998</v>
      </c>
      <c r="H45" s="37">
        <v>7.0034022171151424E-3</v>
      </c>
      <c r="P45" s="172"/>
      <c r="S45" s="173"/>
      <c r="T45" s="174"/>
    </row>
    <row r="46" spans="1:20" ht="15.75">
      <c r="A46" t="s">
        <v>593</v>
      </c>
      <c r="B46" s="45">
        <v>41</v>
      </c>
      <c r="C46" s="49" t="s">
        <v>118</v>
      </c>
      <c r="D46" s="49" t="s">
        <v>335</v>
      </c>
      <c r="E46" s="49" t="s">
        <v>356</v>
      </c>
      <c r="F46" s="53">
        <v>22975</v>
      </c>
      <c r="G46" s="121">
        <v>292.36836249999999</v>
      </c>
      <c r="H46" s="37">
        <v>6.5367339356229718E-3</v>
      </c>
      <c r="P46" s="172"/>
      <c r="S46" s="173"/>
      <c r="T46" s="174"/>
    </row>
    <row r="47" spans="1:20" ht="15.75">
      <c r="A47" t="s">
        <v>597</v>
      </c>
      <c r="B47" s="45">
        <v>42</v>
      </c>
      <c r="C47" s="49" t="s">
        <v>119</v>
      </c>
      <c r="D47" s="49" t="s">
        <v>336</v>
      </c>
      <c r="E47" s="49" t="s">
        <v>345</v>
      </c>
      <c r="F47" s="53">
        <v>41439</v>
      </c>
      <c r="G47" s="121">
        <v>288.27040350000004</v>
      </c>
      <c r="H47" s="37">
        <v>6.4451122997077961E-3</v>
      </c>
      <c r="P47" s="172"/>
      <c r="S47" s="173"/>
      <c r="T47" s="174"/>
    </row>
    <row r="48" spans="1:20" ht="15.75">
      <c r="A48" t="s">
        <v>618</v>
      </c>
      <c r="B48" s="45">
        <v>43</v>
      </c>
      <c r="C48" s="49" t="s">
        <v>120</v>
      </c>
      <c r="D48" s="49" t="s">
        <v>338</v>
      </c>
      <c r="E48" s="49" t="s">
        <v>345</v>
      </c>
      <c r="F48" s="53">
        <v>32767</v>
      </c>
      <c r="G48" s="121">
        <v>259.00675150000001</v>
      </c>
      <c r="H48" s="37">
        <v>5.7908393630843559E-3</v>
      </c>
      <c r="P48" s="172"/>
      <c r="S48" s="173"/>
      <c r="T48" s="174"/>
    </row>
    <row r="49" spans="1:20" ht="15.75">
      <c r="A49" t="s">
        <v>625</v>
      </c>
      <c r="B49" s="45">
        <v>44</v>
      </c>
      <c r="C49" s="49" t="s">
        <v>123</v>
      </c>
      <c r="D49" s="49" t="s">
        <v>551</v>
      </c>
      <c r="E49" s="49" t="s">
        <v>359</v>
      </c>
      <c r="F49" s="53">
        <v>89595</v>
      </c>
      <c r="G49" s="121">
        <v>248.49173250000001</v>
      </c>
      <c r="H49" s="37">
        <v>5.5557459318276818E-3</v>
      </c>
      <c r="P49" s="172"/>
      <c r="S49" s="173"/>
      <c r="T49" s="174"/>
    </row>
    <row r="50" spans="1:20" ht="15.75">
      <c r="A50" t="s">
        <v>598</v>
      </c>
      <c r="B50" s="45">
        <v>45</v>
      </c>
      <c r="C50" s="49" t="s">
        <v>122</v>
      </c>
      <c r="D50" s="49" t="s">
        <v>546</v>
      </c>
      <c r="E50" s="49" t="s">
        <v>344</v>
      </c>
      <c r="F50" s="53">
        <v>63638</v>
      </c>
      <c r="G50" s="121">
        <v>236.70154100000002</v>
      </c>
      <c r="H50" s="37">
        <v>5.2921423591752422E-3</v>
      </c>
      <c r="P50" s="172"/>
      <c r="S50" s="173"/>
      <c r="T50" s="174"/>
    </row>
    <row r="51" spans="1:20" ht="15.75">
      <c r="A51" t="s">
        <v>628</v>
      </c>
      <c r="B51" s="45">
        <v>46</v>
      </c>
      <c r="C51" s="49" t="s">
        <v>121</v>
      </c>
      <c r="D51" s="49" t="s">
        <v>337</v>
      </c>
      <c r="E51" s="49" t="s">
        <v>356</v>
      </c>
      <c r="F51" s="53">
        <v>286123</v>
      </c>
      <c r="G51" s="121">
        <v>198.99854649999997</v>
      </c>
      <c r="H51" s="37">
        <v>4.4491836973167571E-3</v>
      </c>
      <c r="P51" s="172"/>
      <c r="S51" s="173"/>
      <c r="T51" s="174"/>
    </row>
    <row r="52" spans="1:20" ht="15.75">
      <c r="A52" t="s">
        <v>619</v>
      </c>
      <c r="B52" s="45">
        <v>47</v>
      </c>
      <c r="C52" s="49" t="s">
        <v>126</v>
      </c>
      <c r="D52" s="49" t="s">
        <v>340</v>
      </c>
      <c r="E52" s="49" t="s">
        <v>354</v>
      </c>
      <c r="F52" s="53">
        <v>96032</v>
      </c>
      <c r="G52" s="121">
        <v>148.70555199999998</v>
      </c>
      <c r="H52" s="37">
        <v>3.3247394480787791E-3</v>
      </c>
      <c r="P52" s="172"/>
      <c r="S52" s="173"/>
      <c r="T52" s="174"/>
    </row>
    <row r="53" spans="1:20" ht="15.75">
      <c r="A53" t="s">
        <v>594</v>
      </c>
      <c r="B53" s="45">
        <v>48</v>
      </c>
      <c r="C53" s="49" t="s">
        <v>124</v>
      </c>
      <c r="D53" s="49" t="s">
        <v>339</v>
      </c>
      <c r="E53" s="49" t="s">
        <v>353</v>
      </c>
      <c r="F53" s="53">
        <v>37981</v>
      </c>
      <c r="G53" s="121">
        <v>143.66313249999999</v>
      </c>
      <c r="H53" s="37">
        <v>3.2120016867784366E-3</v>
      </c>
      <c r="P53" s="172"/>
      <c r="S53" s="173"/>
      <c r="T53" s="174"/>
    </row>
    <row r="54" spans="1:20" ht="15.75">
      <c r="A54" t="s">
        <v>600</v>
      </c>
      <c r="B54" s="45">
        <v>49</v>
      </c>
      <c r="C54" s="49" t="s">
        <v>125</v>
      </c>
      <c r="D54" s="49" t="s">
        <v>341</v>
      </c>
      <c r="E54" s="49" t="s">
        <v>355</v>
      </c>
      <c r="F54" s="53">
        <v>33331</v>
      </c>
      <c r="G54" s="121">
        <v>139.65689</v>
      </c>
      <c r="H54" s="37">
        <v>3.1224306364768333E-3</v>
      </c>
      <c r="P54" s="172"/>
      <c r="S54" s="173"/>
      <c r="T54" s="174"/>
    </row>
    <row r="55" spans="1:20" ht="16.5" thickBot="1">
      <c r="A55" t="s">
        <v>591</v>
      </c>
      <c r="B55" s="45">
        <v>50</v>
      </c>
      <c r="C55" s="49" t="s">
        <v>127</v>
      </c>
      <c r="D55" s="49" t="s">
        <v>342</v>
      </c>
      <c r="E55" s="49" t="s">
        <v>357</v>
      </c>
      <c r="F55" s="53">
        <v>21924</v>
      </c>
      <c r="G55" s="121">
        <v>110.562732</v>
      </c>
      <c r="H55" s="37">
        <v>2.4719472247260949E-3</v>
      </c>
      <c r="P55" s="172"/>
      <c r="S55" s="173"/>
      <c r="T55" s="174"/>
    </row>
    <row r="56" spans="1:20" ht="16.5" thickBot="1">
      <c r="B56" s="62"/>
      <c r="C56" s="62"/>
      <c r="D56" s="63" t="s">
        <v>508</v>
      </c>
      <c r="E56" s="62"/>
      <c r="F56" s="62"/>
      <c r="G56" s="122">
        <v>44676.183034499983</v>
      </c>
      <c r="H56" s="104">
        <v>0.99886430685782357</v>
      </c>
    </row>
    <row r="57" spans="1:20">
      <c r="B57" s="47"/>
      <c r="C57" s="47"/>
      <c r="D57" s="47"/>
      <c r="E57" s="47"/>
      <c r="F57" s="47"/>
      <c r="G57" s="47"/>
      <c r="H57" s="40"/>
    </row>
    <row r="58" spans="1:20" ht="16.5" thickBot="1">
      <c r="B58" s="70" t="s">
        <v>143</v>
      </c>
      <c r="C58" s="47"/>
      <c r="D58" s="51" t="s">
        <v>1255</v>
      </c>
      <c r="E58" s="47"/>
      <c r="F58" s="47"/>
      <c r="G58" s="57">
        <v>0</v>
      </c>
      <c r="H58" s="41">
        <v>0</v>
      </c>
    </row>
    <row r="59" spans="1:20" ht="16.5" thickBot="1">
      <c r="B59" s="66"/>
      <c r="C59" s="67"/>
      <c r="D59" s="63" t="s">
        <v>508</v>
      </c>
      <c r="E59" s="68"/>
      <c r="F59" s="68"/>
      <c r="G59" s="64">
        <v>0</v>
      </c>
      <c r="H59" s="69">
        <v>0</v>
      </c>
    </row>
    <row r="60" spans="1:20">
      <c r="B60" s="47"/>
      <c r="C60" s="47"/>
      <c r="D60" s="47"/>
      <c r="E60" s="47"/>
      <c r="F60" s="47"/>
      <c r="G60" s="47"/>
      <c r="H60" s="40"/>
    </row>
    <row r="61" spans="1:20" ht="16.5" thickBot="1">
      <c r="B61" s="70" t="s">
        <v>274</v>
      </c>
      <c r="C61" s="47"/>
      <c r="D61" s="50" t="s">
        <v>509</v>
      </c>
      <c r="E61" s="47"/>
      <c r="F61" s="47"/>
      <c r="G61" s="121">
        <v>50.796123500018439</v>
      </c>
      <c r="H61" s="37">
        <v>1.1356931421766473E-3</v>
      </c>
    </row>
    <row r="62" spans="1:20" ht="16.5" thickBot="1">
      <c r="B62" s="62"/>
      <c r="C62" s="62"/>
      <c r="D62" s="63" t="s">
        <v>508</v>
      </c>
      <c r="E62" s="62"/>
      <c r="F62" s="62"/>
      <c r="G62" s="122">
        <v>50.796123500018439</v>
      </c>
      <c r="H62" s="65">
        <v>1.1356931421766473E-3</v>
      </c>
    </row>
    <row r="63" spans="1:20" ht="16.5" thickBot="1">
      <c r="B63" s="48"/>
      <c r="C63" s="48"/>
      <c r="D63" s="52" t="s">
        <v>510</v>
      </c>
      <c r="E63" s="48"/>
      <c r="F63" s="48"/>
      <c r="G63" s="123">
        <v>44726.979158000002</v>
      </c>
      <c r="H63" s="43">
        <v>1.0000000000000002</v>
      </c>
      <c r="I63" s="120"/>
    </row>
    <row r="64" spans="1:20" ht="15.75">
      <c r="B64" s="12"/>
      <c r="C64" s="1"/>
      <c r="D64" s="2" t="s">
        <v>129</v>
      </c>
      <c r="E64" s="4"/>
      <c r="F64" s="4"/>
      <c r="G64" s="1"/>
      <c r="H64" s="13"/>
    </row>
    <row r="65" spans="2:8" ht="15.75">
      <c r="B65" s="12"/>
      <c r="C65" s="1"/>
      <c r="D65" s="2" t="s">
        <v>130</v>
      </c>
      <c r="E65" s="5"/>
      <c r="F65" s="5"/>
      <c r="G65" s="6"/>
      <c r="H65" s="13"/>
    </row>
    <row r="66" spans="2:8" ht="15.75">
      <c r="B66" s="12"/>
      <c r="C66" s="1"/>
      <c r="D66" s="3" t="s">
        <v>131</v>
      </c>
      <c r="E66" s="5"/>
      <c r="F66" s="7" t="s">
        <v>132</v>
      </c>
      <c r="G66" s="8"/>
      <c r="H66" s="13"/>
    </row>
    <row r="67" spans="2:8" ht="15.75">
      <c r="B67" s="12"/>
      <c r="C67" s="1"/>
      <c r="D67" s="3" t="s">
        <v>133</v>
      </c>
      <c r="E67" s="5"/>
      <c r="F67" s="7" t="s">
        <v>132</v>
      </c>
      <c r="G67" s="1"/>
      <c r="H67" s="13"/>
    </row>
    <row r="68" spans="2:8" ht="15.75">
      <c r="B68" s="12"/>
      <c r="C68" s="1"/>
      <c r="D68" s="3" t="s">
        <v>497</v>
      </c>
      <c r="E68" s="5"/>
      <c r="F68" s="9">
        <v>611.87004899999999</v>
      </c>
      <c r="G68" s="10"/>
      <c r="H68" s="13"/>
    </row>
    <row r="69" spans="2:8" ht="15.75">
      <c r="B69" s="12"/>
      <c r="C69" s="1"/>
      <c r="D69" s="3" t="s">
        <v>360</v>
      </c>
      <c r="E69" s="5"/>
      <c r="F69" s="9">
        <v>577.31028700000002</v>
      </c>
      <c r="G69" s="1"/>
      <c r="H69" s="13"/>
    </row>
    <row r="70" spans="2:8" ht="15.75">
      <c r="B70" s="12"/>
      <c r="C70" s="1"/>
      <c r="D70" s="3" t="s">
        <v>134</v>
      </c>
      <c r="E70" s="5"/>
      <c r="F70" s="7" t="s">
        <v>132</v>
      </c>
      <c r="G70" s="1"/>
      <c r="H70" s="13"/>
    </row>
    <row r="71" spans="2:8" ht="15.75">
      <c r="B71" s="12"/>
      <c r="C71" s="1"/>
      <c r="D71" s="3" t="s">
        <v>135</v>
      </c>
      <c r="E71" s="5"/>
      <c r="F71" s="7" t="s">
        <v>132</v>
      </c>
      <c r="G71" s="1"/>
      <c r="H71" s="13"/>
    </row>
    <row r="72" spans="2:8" ht="15.75">
      <c r="B72" s="12"/>
      <c r="C72" s="1"/>
      <c r="D72" s="3" t="s">
        <v>136</v>
      </c>
      <c r="E72" s="5"/>
      <c r="F72" s="11">
        <v>0.26715123148214842</v>
      </c>
      <c r="G72" s="1"/>
      <c r="H72" s="13"/>
    </row>
    <row r="73" spans="2:8" ht="15.75">
      <c r="B73" s="12"/>
      <c r="C73" s="1"/>
      <c r="D73" s="3" t="s">
        <v>137</v>
      </c>
      <c r="E73" s="5"/>
      <c r="F73" s="11" t="s">
        <v>132</v>
      </c>
      <c r="G73" s="1"/>
      <c r="H73" s="13"/>
    </row>
    <row r="74" spans="2:8" ht="15.75">
      <c r="B74" s="12"/>
      <c r="C74" s="1"/>
      <c r="D74" s="3" t="s">
        <v>138</v>
      </c>
      <c r="E74" s="5"/>
      <c r="F74" s="11" t="s">
        <v>132</v>
      </c>
      <c r="G74" s="1"/>
      <c r="H74" s="13"/>
    </row>
    <row r="75" spans="2:8">
      <c r="B75" s="14"/>
      <c r="C75" s="15"/>
      <c r="D75" s="16"/>
      <c r="E75" s="15"/>
      <c r="F75" s="15"/>
      <c r="G75" s="15"/>
      <c r="H75" s="17"/>
    </row>
  </sheetData>
  <mergeCells count="2">
    <mergeCell ref="B2:H2"/>
    <mergeCell ref="B1:H1"/>
  </mergeCells>
  <phoneticPr fontId="16" type="noConversion"/>
  <pageMargins left="0.7" right="0.7" top="0.75" bottom="0.75" header="0.3" footer="0.3"/>
  <pageSetup scale="6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T75"/>
  <sheetViews>
    <sheetView topLeftCell="B32" zoomScale="85" zoomScaleNormal="85" workbookViewId="0">
      <selection activeCell="G61" sqref="G59:G61"/>
    </sheetView>
  </sheetViews>
  <sheetFormatPr defaultRowHeight="15"/>
  <cols>
    <col min="1" max="1" width="18.5703125" hidden="1" customWidth="1"/>
    <col min="2" max="2" width="7.140625" customWidth="1"/>
    <col min="3" max="3" width="13.140625" bestFit="1" customWidth="1"/>
    <col min="4" max="4" width="69.5703125" customWidth="1"/>
    <col min="5" max="5" width="25.85546875" bestFit="1" customWidth="1"/>
    <col min="6" max="6" width="18" bestFit="1" customWidth="1"/>
    <col min="7" max="7" width="11.28515625" customWidth="1"/>
    <col min="8" max="8" width="9.85546875" customWidth="1"/>
    <col min="13" max="13" width="12.85546875" customWidth="1"/>
  </cols>
  <sheetData>
    <row r="1" spans="1:20" ht="18.75" customHeight="1">
      <c r="A1" t="s">
        <v>286</v>
      </c>
      <c r="B1" s="289" t="s">
        <v>37</v>
      </c>
      <c r="C1" s="289"/>
      <c r="D1" s="289"/>
      <c r="E1" s="289"/>
      <c r="F1" s="289"/>
      <c r="G1" s="289"/>
      <c r="H1" s="289"/>
    </row>
    <row r="2" spans="1:20" ht="19.5" thickBot="1">
      <c r="B2" s="289" t="s">
        <v>195</v>
      </c>
      <c r="C2" s="289"/>
      <c r="D2" s="289"/>
      <c r="E2" s="289"/>
      <c r="F2" s="289"/>
      <c r="G2" s="289"/>
      <c r="H2" s="289"/>
    </row>
    <row r="3" spans="1:20" ht="45.75" thickBot="1">
      <c r="B3" s="59" t="s">
        <v>73</v>
      </c>
      <c r="C3" s="59" t="s">
        <v>74</v>
      </c>
      <c r="D3" s="27" t="s">
        <v>75</v>
      </c>
      <c r="E3" s="27" t="s">
        <v>273</v>
      </c>
      <c r="F3" s="27" t="s">
        <v>76</v>
      </c>
      <c r="G3" s="60" t="s">
        <v>139</v>
      </c>
      <c r="H3" s="61" t="s">
        <v>77</v>
      </c>
    </row>
    <row r="4" spans="1:20" ht="15.75">
      <c r="B4" s="130" t="s">
        <v>142</v>
      </c>
      <c r="C4" s="72"/>
      <c r="D4" s="50" t="s">
        <v>140</v>
      </c>
      <c r="E4" s="47"/>
      <c r="F4" s="47"/>
      <c r="G4" s="54"/>
      <c r="H4" s="36"/>
    </row>
    <row r="5" spans="1:20" ht="15.75">
      <c r="B5" s="44"/>
      <c r="C5" s="47"/>
      <c r="D5" s="50" t="s">
        <v>141</v>
      </c>
      <c r="E5" s="47"/>
      <c r="F5" s="47"/>
      <c r="G5" s="54"/>
      <c r="H5" s="36"/>
    </row>
    <row r="6" spans="1:20" ht="15.75">
      <c r="A6" t="s">
        <v>650</v>
      </c>
      <c r="B6" s="45">
        <v>1</v>
      </c>
      <c r="C6" s="49" t="s">
        <v>144</v>
      </c>
      <c r="D6" s="49" t="s">
        <v>361</v>
      </c>
      <c r="E6" s="49" t="s">
        <v>345</v>
      </c>
      <c r="F6" s="53">
        <v>108041</v>
      </c>
      <c r="G6" s="121">
        <v>445.12891999999999</v>
      </c>
      <c r="H6" s="37">
        <v>5.2680336752391428E-2</v>
      </c>
      <c r="P6" s="172"/>
      <c r="S6" s="173"/>
      <c r="T6" s="174"/>
    </row>
    <row r="7" spans="1:20" ht="15.75">
      <c r="A7" t="s">
        <v>686</v>
      </c>
      <c r="B7" s="45">
        <v>2</v>
      </c>
      <c r="C7" s="49" t="s">
        <v>145</v>
      </c>
      <c r="D7" s="49" t="s">
        <v>364</v>
      </c>
      <c r="E7" s="49" t="s">
        <v>343</v>
      </c>
      <c r="F7" s="53">
        <v>23659</v>
      </c>
      <c r="G7" s="121">
        <v>435.34925899999996</v>
      </c>
      <c r="H7" s="37">
        <v>5.1522928613634167E-2</v>
      </c>
      <c r="P7" s="172"/>
      <c r="S7" s="173"/>
      <c r="T7" s="174"/>
    </row>
    <row r="8" spans="1:20" ht="15.75">
      <c r="A8" t="s">
        <v>676</v>
      </c>
      <c r="B8" s="45">
        <v>3</v>
      </c>
      <c r="C8" s="49" t="s">
        <v>148</v>
      </c>
      <c r="D8" s="49" t="s">
        <v>362</v>
      </c>
      <c r="E8" s="49" t="s">
        <v>345</v>
      </c>
      <c r="F8" s="53">
        <v>68817</v>
      </c>
      <c r="G8" s="121">
        <v>324.81623999999999</v>
      </c>
      <c r="H8" s="37">
        <v>3.8441512418122811E-2</v>
      </c>
      <c r="P8" s="172"/>
      <c r="S8" s="173"/>
      <c r="T8" s="174"/>
    </row>
    <row r="9" spans="1:20" ht="15.75">
      <c r="A9" t="s">
        <v>660</v>
      </c>
      <c r="B9" s="45">
        <v>4</v>
      </c>
      <c r="C9" s="49" t="s">
        <v>147</v>
      </c>
      <c r="D9" s="49" t="s">
        <v>365</v>
      </c>
      <c r="E9" s="49" t="s">
        <v>391</v>
      </c>
      <c r="F9" s="53">
        <v>139927</v>
      </c>
      <c r="G9" s="121">
        <v>305.04086000000001</v>
      </c>
      <c r="H9" s="37">
        <v>3.6101126001966105E-2</v>
      </c>
      <c r="P9" s="172"/>
      <c r="S9" s="173"/>
      <c r="T9" s="174"/>
    </row>
    <row r="10" spans="1:20" ht="15.75">
      <c r="A10" t="s">
        <v>682</v>
      </c>
      <c r="B10" s="45">
        <v>5</v>
      </c>
      <c r="C10" s="49" t="s">
        <v>155</v>
      </c>
      <c r="D10" s="49" t="s">
        <v>571</v>
      </c>
      <c r="E10" s="49" t="s">
        <v>346</v>
      </c>
      <c r="F10" s="53">
        <v>43596</v>
      </c>
      <c r="G10" s="121">
        <v>303.27557400000001</v>
      </c>
      <c r="H10" s="37">
        <v>3.589220706462929E-2</v>
      </c>
      <c r="P10" s="172"/>
      <c r="S10" s="173"/>
      <c r="T10" s="174"/>
    </row>
    <row r="11" spans="1:20" ht="15.75">
      <c r="A11" t="s">
        <v>663</v>
      </c>
      <c r="B11" s="45">
        <v>6</v>
      </c>
      <c r="C11" s="49" t="s">
        <v>146</v>
      </c>
      <c r="D11" s="49" t="s">
        <v>363</v>
      </c>
      <c r="E11" s="49" t="s">
        <v>390</v>
      </c>
      <c r="F11" s="53">
        <v>107946</v>
      </c>
      <c r="G11" s="121">
        <v>281.63111399999997</v>
      </c>
      <c r="H11" s="37">
        <v>3.3330617847681383E-2</v>
      </c>
      <c r="P11" s="172"/>
      <c r="S11" s="173"/>
      <c r="T11" s="174"/>
    </row>
    <row r="12" spans="1:20" ht="15.75">
      <c r="A12" t="s">
        <v>662</v>
      </c>
      <c r="B12" s="45">
        <v>7</v>
      </c>
      <c r="C12" s="49" t="s">
        <v>156</v>
      </c>
      <c r="D12" s="49" t="s">
        <v>370</v>
      </c>
      <c r="E12" s="49" t="s">
        <v>343</v>
      </c>
      <c r="F12" s="53">
        <v>6189</v>
      </c>
      <c r="G12" s="121">
        <v>245.30720399999998</v>
      </c>
      <c r="H12" s="37">
        <v>2.9031737849132745E-2</v>
      </c>
      <c r="P12" s="172"/>
      <c r="S12" s="173"/>
      <c r="T12" s="174"/>
    </row>
    <row r="13" spans="1:20" ht="15.75">
      <c r="A13" t="s">
        <v>680</v>
      </c>
      <c r="B13" s="45">
        <v>8</v>
      </c>
      <c r="C13" s="49" t="s">
        <v>163</v>
      </c>
      <c r="D13" s="49" t="s">
        <v>372</v>
      </c>
      <c r="E13" s="49" t="s">
        <v>351</v>
      </c>
      <c r="F13" s="53">
        <v>207535</v>
      </c>
      <c r="G13" s="121">
        <v>244.06116</v>
      </c>
      <c r="H13" s="37">
        <v>2.8884270419857881E-2</v>
      </c>
      <c r="P13" s="172"/>
      <c r="S13" s="173"/>
      <c r="T13" s="174"/>
    </row>
    <row r="14" spans="1:20" ht="15.75">
      <c r="A14" t="s">
        <v>657</v>
      </c>
      <c r="B14" s="45">
        <v>9</v>
      </c>
      <c r="C14" s="49" t="s">
        <v>150</v>
      </c>
      <c r="D14" s="49" t="s">
        <v>560</v>
      </c>
      <c r="E14" s="49" t="s">
        <v>353</v>
      </c>
      <c r="F14" s="53">
        <v>10820</v>
      </c>
      <c r="G14" s="121">
        <v>228.40478999999999</v>
      </c>
      <c r="H14" s="37">
        <v>2.7031362628739661E-2</v>
      </c>
      <c r="P14" s="172"/>
      <c r="S14" s="173"/>
      <c r="T14" s="174"/>
    </row>
    <row r="15" spans="1:20" ht="15.75">
      <c r="A15" t="s">
        <v>661</v>
      </c>
      <c r="B15" s="45">
        <v>10</v>
      </c>
      <c r="C15" s="49" t="s">
        <v>151</v>
      </c>
      <c r="D15" s="49" t="s">
        <v>563</v>
      </c>
      <c r="E15" s="49" t="s">
        <v>343</v>
      </c>
      <c r="F15" s="53">
        <v>17255</v>
      </c>
      <c r="G15" s="121">
        <v>219.51811000000001</v>
      </c>
      <c r="H15" s="37">
        <v>2.5979637445368648E-2</v>
      </c>
      <c r="P15" s="172"/>
      <c r="S15" s="173"/>
      <c r="T15" s="174"/>
    </row>
    <row r="16" spans="1:20" ht="15.75">
      <c r="A16" t="s">
        <v>658</v>
      </c>
      <c r="B16" s="45">
        <v>11</v>
      </c>
      <c r="C16" s="49" t="s">
        <v>154</v>
      </c>
      <c r="D16" s="49" t="s">
        <v>561</v>
      </c>
      <c r="E16" s="49" t="s">
        <v>345</v>
      </c>
      <c r="F16" s="53">
        <v>44342</v>
      </c>
      <c r="G16" s="121">
        <v>218.716915</v>
      </c>
      <c r="H16" s="37">
        <v>2.5884817224736088E-2</v>
      </c>
      <c r="P16" s="172"/>
      <c r="S16" s="173"/>
      <c r="T16" s="174"/>
    </row>
    <row r="17" spans="1:20" ht="15.75">
      <c r="A17" t="s">
        <v>666</v>
      </c>
      <c r="B17" s="45">
        <v>12</v>
      </c>
      <c r="C17" s="49" t="s">
        <v>153</v>
      </c>
      <c r="D17" s="49" t="s">
        <v>366</v>
      </c>
      <c r="E17" s="49" t="s">
        <v>392</v>
      </c>
      <c r="F17" s="53">
        <v>2345</v>
      </c>
      <c r="G17" s="121">
        <v>205.466555</v>
      </c>
      <c r="H17" s="37">
        <v>2.4316657090610413E-2</v>
      </c>
      <c r="P17" s="172"/>
      <c r="S17" s="173"/>
      <c r="T17" s="174"/>
    </row>
    <row r="18" spans="1:20" ht="15.75">
      <c r="A18" t="s">
        <v>651</v>
      </c>
      <c r="B18" s="45">
        <v>13</v>
      </c>
      <c r="C18" s="49" t="s">
        <v>158</v>
      </c>
      <c r="D18" s="49" t="s">
        <v>367</v>
      </c>
      <c r="E18" s="49" t="s">
        <v>343</v>
      </c>
      <c r="F18" s="53">
        <v>27833</v>
      </c>
      <c r="G18" s="121">
        <v>201.77533350000002</v>
      </c>
      <c r="H18" s="37">
        <v>2.3879806589754016E-2</v>
      </c>
      <c r="P18" s="172"/>
      <c r="S18" s="173"/>
      <c r="T18" s="174"/>
    </row>
    <row r="19" spans="1:20" ht="15.75">
      <c r="A19" t="s">
        <v>642</v>
      </c>
      <c r="B19" s="45">
        <v>14</v>
      </c>
      <c r="C19" s="49" t="s">
        <v>152</v>
      </c>
      <c r="D19" s="49" t="s">
        <v>553</v>
      </c>
      <c r="E19" s="49" t="s">
        <v>352</v>
      </c>
      <c r="F19" s="53">
        <v>26458</v>
      </c>
      <c r="G19" s="121">
        <v>195.590765</v>
      </c>
      <c r="H19" s="37">
        <v>2.3147872229595544E-2</v>
      </c>
      <c r="P19" s="172"/>
      <c r="S19" s="173"/>
      <c r="T19" s="174"/>
    </row>
    <row r="20" spans="1:20" ht="15.75">
      <c r="A20" t="s">
        <v>643</v>
      </c>
      <c r="B20" s="45">
        <v>15</v>
      </c>
      <c r="C20" s="49" t="s">
        <v>157</v>
      </c>
      <c r="D20" s="49" t="s">
        <v>371</v>
      </c>
      <c r="E20" s="49" t="s">
        <v>346</v>
      </c>
      <c r="F20" s="53">
        <v>84908</v>
      </c>
      <c r="G20" s="121">
        <v>193.76005600000002</v>
      </c>
      <c r="H20" s="37">
        <v>2.2931210578818879E-2</v>
      </c>
      <c r="P20" s="172"/>
      <c r="S20" s="173"/>
      <c r="T20" s="174"/>
    </row>
    <row r="21" spans="1:20" ht="15.75">
      <c r="A21" t="s">
        <v>679</v>
      </c>
      <c r="B21" s="45">
        <v>16</v>
      </c>
      <c r="C21" s="49" t="s">
        <v>186</v>
      </c>
      <c r="D21" s="49" t="s">
        <v>387</v>
      </c>
      <c r="E21" s="49" t="s">
        <v>347</v>
      </c>
      <c r="F21" s="53">
        <v>17387</v>
      </c>
      <c r="G21" s="121">
        <v>182.74606350000002</v>
      </c>
      <c r="H21" s="37">
        <v>2.1627721167507854E-2</v>
      </c>
      <c r="P21" s="172"/>
      <c r="S21" s="173"/>
      <c r="T21" s="174"/>
    </row>
    <row r="22" spans="1:20" ht="15.75">
      <c r="A22" t="s">
        <v>688</v>
      </c>
      <c r="B22" s="45">
        <v>17</v>
      </c>
      <c r="C22" s="49" t="s">
        <v>166</v>
      </c>
      <c r="D22" s="49" t="s">
        <v>376</v>
      </c>
      <c r="E22" s="49" t="s">
        <v>353</v>
      </c>
      <c r="F22" s="53">
        <v>36242</v>
      </c>
      <c r="G22" s="121">
        <v>181.80799300000001</v>
      </c>
      <c r="H22" s="37">
        <v>2.1516701937758672E-2</v>
      </c>
      <c r="P22" s="172"/>
      <c r="S22" s="173"/>
      <c r="T22" s="174"/>
    </row>
    <row r="23" spans="1:20" ht="15.75">
      <c r="A23" t="s">
        <v>654</v>
      </c>
      <c r="B23" s="45">
        <v>18</v>
      </c>
      <c r="C23" s="49" t="s">
        <v>149</v>
      </c>
      <c r="D23" s="49" t="s">
        <v>369</v>
      </c>
      <c r="E23" s="49" t="s">
        <v>346</v>
      </c>
      <c r="F23" s="53">
        <v>78020</v>
      </c>
      <c r="G23" s="121">
        <v>181.31847999999999</v>
      </c>
      <c r="H23" s="37">
        <v>2.1458768812037083E-2</v>
      </c>
      <c r="P23" s="172"/>
      <c r="S23" s="173"/>
      <c r="T23" s="174"/>
    </row>
    <row r="24" spans="1:20" ht="15.75">
      <c r="A24" t="s">
        <v>656</v>
      </c>
      <c r="B24" s="45">
        <v>19</v>
      </c>
      <c r="C24" s="49" t="s">
        <v>164</v>
      </c>
      <c r="D24" s="49" t="s">
        <v>559</v>
      </c>
      <c r="E24" s="49" t="s">
        <v>346</v>
      </c>
      <c r="F24" s="53">
        <v>89864</v>
      </c>
      <c r="G24" s="121">
        <v>181.03102800000002</v>
      </c>
      <c r="H24" s="37">
        <v>2.1424749301104953E-2</v>
      </c>
      <c r="P24" s="172"/>
      <c r="S24" s="173"/>
      <c r="T24" s="174"/>
    </row>
    <row r="25" spans="1:20" ht="15.75">
      <c r="A25" t="s">
        <v>641</v>
      </c>
      <c r="B25" s="45">
        <v>20</v>
      </c>
      <c r="C25" s="49" t="s">
        <v>160</v>
      </c>
      <c r="D25" s="49" t="s">
        <v>373</v>
      </c>
      <c r="E25" s="49" t="s">
        <v>343</v>
      </c>
      <c r="F25" s="53">
        <v>141462</v>
      </c>
      <c r="G25" s="121">
        <v>178.80796800000002</v>
      </c>
      <c r="H25" s="37">
        <v>2.1161653500857306E-2</v>
      </c>
      <c r="P25" s="172"/>
      <c r="S25" s="173"/>
      <c r="T25" s="174"/>
    </row>
    <row r="26" spans="1:20" ht="15.75">
      <c r="A26" t="s">
        <v>664</v>
      </c>
      <c r="B26" s="45">
        <v>21</v>
      </c>
      <c r="C26" s="49" t="s">
        <v>162</v>
      </c>
      <c r="D26" s="49" t="s">
        <v>564</v>
      </c>
      <c r="E26" s="49" t="s">
        <v>393</v>
      </c>
      <c r="F26" s="53">
        <v>35183</v>
      </c>
      <c r="G26" s="121">
        <v>167.80531850000003</v>
      </c>
      <c r="H26" s="37">
        <v>1.9859506516499311E-2</v>
      </c>
      <c r="P26" s="172"/>
      <c r="S26" s="173"/>
      <c r="T26" s="174"/>
    </row>
    <row r="27" spans="1:20" ht="15.75">
      <c r="A27" t="s">
        <v>670</v>
      </c>
      <c r="B27" s="45">
        <v>22</v>
      </c>
      <c r="C27" s="49" t="s">
        <v>161</v>
      </c>
      <c r="D27" s="49" t="s">
        <v>368</v>
      </c>
      <c r="E27" s="49" t="s">
        <v>353</v>
      </c>
      <c r="F27" s="53">
        <v>16452</v>
      </c>
      <c r="G27" s="121">
        <v>166.1652</v>
      </c>
      <c r="H27" s="37">
        <v>1.966540096412624E-2</v>
      </c>
      <c r="P27" s="172"/>
      <c r="S27" s="173"/>
      <c r="T27" s="174"/>
    </row>
    <row r="28" spans="1:20" ht="15.75">
      <c r="A28" t="s">
        <v>673</v>
      </c>
      <c r="B28" s="45">
        <v>23</v>
      </c>
      <c r="C28" s="49" t="s">
        <v>169</v>
      </c>
      <c r="D28" s="49" t="s">
        <v>375</v>
      </c>
      <c r="E28" s="49" t="s">
        <v>394</v>
      </c>
      <c r="F28" s="53">
        <v>19751</v>
      </c>
      <c r="G28" s="121">
        <v>163.32101900000001</v>
      </c>
      <c r="H28" s="37">
        <v>1.932879642972584E-2</v>
      </c>
      <c r="P28" s="172"/>
      <c r="S28" s="173"/>
      <c r="T28" s="174"/>
    </row>
    <row r="29" spans="1:20" ht="15.75">
      <c r="A29" t="s">
        <v>683</v>
      </c>
      <c r="B29" s="45">
        <v>24</v>
      </c>
      <c r="C29" s="49" t="s">
        <v>168</v>
      </c>
      <c r="D29" s="49" t="s">
        <v>377</v>
      </c>
      <c r="E29" s="49" t="s">
        <v>395</v>
      </c>
      <c r="F29" s="53">
        <v>116775</v>
      </c>
      <c r="G29" s="121">
        <v>161.90853749999999</v>
      </c>
      <c r="H29" s="37">
        <v>1.9161631373192278E-2</v>
      </c>
      <c r="P29" s="172"/>
      <c r="S29" s="173"/>
      <c r="T29" s="174"/>
    </row>
    <row r="30" spans="1:20" ht="15.75">
      <c r="A30" t="s">
        <v>675</v>
      </c>
      <c r="B30" s="45">
        <v>25</v>
      </c>
      <c r="C30" s="49" t="s">
        <v>165</v>
      </c>
      <c r="D30" s="49" t="s">
        <v>378</v>
      </c>
      <c r="E30" s="49" t="s">
        <v>345</v>
      </c>
      <c r="F30" s="53">
        <v>37040</v>
      </c>
      <c r="G30" s="121">
        <v>153.93824000000001</v>
      </c>
      <c r="H30" s="37">
        <v>1.8218358677460123E-2</v>
      </c>
      <c r="P30" s="172"/>
      <c r="S30" s="173"/>
      <c r="T30" s="174"/>
    </row>
    <row r="31" spans="1:20" ht="15.75">
      <c r="A31" t="s">
        <v>647</v>
      </c>
      <c r="B31" s="45">
        <v>26</v>
      </c>
      <c r="C31" s="49" t="s">
        <v>167</v>
      </c>
      <c r="D31" s="49" t="s">
        <v>380</v>
      </c>
      <c r="E31" s="49" t="s">
        <v>345</v>
      </c>
      <c r="F31" s="53">
        <v>48329</v>
      </c>
      <c r="G31" s="121">
        <v>153.68621999999999</v>
      </c>
      <c r="H31" s="37">
        <v>1.8188532490322387E-2</v>
      </c>
      <c r="P31" s="172"/>
      <c r="S31" s="173"/>
      <c r="T31" s="174"/>
    </row>
    <row r="32" spans="1:20" ht="15.75">
      <c r="A32" t="s">
        <v>655</v>
      </c>
      <c r="B32" s="45">
        <v>27</v>
      </c>
      <c r="C32" s="49" t="s">
        <v>175</v>
      </c>
      <c r="D32" s="49" t="s">
        <v>22</v>
      </c>
      <c r="E32" s="49" t="s">
        <v>346</v>
      </c>
      <c r="F32" s="53">
        <v>15891</v>
      </c>
      <c r="G32" s="121">
        <v>151.75905</v>
      </c>
      <c r="H32" s="37">
        <v>1.7960454825588525E-2</v>
      </c>
      <c r="P32" s="172"/>
      <c r="S32" s="173"/>
      <c r="T32" s="174"/>
    </row>
    <row r="33" spans="1:20" ht="15.75">
      <c r="A33" t="s">
        <v>648</v>
      </c>
      <c r="B33" s="45">
        <v>28</v>
      </c>
      <c r="C33" s="49" t="s">
        <v>170</v>
      </c>
      <c r="D33" s="49" t="s">
        <v>379</v>
      </c>
      <c r="E33" s="49" t="s">
        <v>556</v>
      </c>
      <c r="F33" s="53">
        <v>45488</v>
      </c>
      <c r="G33" s="121">
        <v>148.85947999999999</v>
      </c>
      <c r="H33" s="37">
        <v>1.7617295086524321E-2</v>
      </c>
      <c r="P33" s="172"/>
      <c r="S33" s="173"/>
      <c r="T33" s="174"/>
    </row>
    <row r="34" spans="1:20" ht="15.75">
      <c r="A34" t="s">
        <v>665</v>
      </c>
      <c r="B34" s="45">
        <v>29</v>
      </c>
      <c r="C34" s="49" t="s">
        <v>159</v>
      </c>
      <c r="D34" s="49" t="s">
        <v>374</v>
      </c>
      <c r="E34" s="49" t="s">
        <v>392</v>
      </c>
      <c r="F34" s="53">
        <v>118895</v>
      </c>
      <c r="G34" s="121">
        <v>148.73764499999999</v>
      </c>
      <c r="H34" s="37">
        <v>1.7602876097912598E-2</v>
      </c>
      <c r="P34" s="172"/>
      <c r="S34" s="173"/>
      <c r="T34" s="174"/>
    </row>
    <row r="35" spans="1:20" ht="15.75">
      <c r="A35" t="s">
        <v>646</v>
      </c>
      <c r="B35" s="45">
        <v>30</v>
      </c>
      <c r="C35" s="49" t="s">
        <v>176</v>
      </c>
      <c r="D35" s="49" t="s">
        <v>555</v>
      </c>
      <c r="E35" s="49" t="s">
        <v>396</v>
      </c>
      <c r="F35" s="53">
        <v>14022</v>
      </c>
      <c r="G35" s="121">
        <v>140.84397899999999</v>
      </c>
      <c r="H35" s="37">
        <v>1.6668672624701057E-2</v>
      </c>
      <c r="P35" s="172"/>
      <c r="S35" s="173"/>
      <c r="T35" s="174"/>
    </row>
    <row r="36" spans="1:20" ht="15.75">
      <c r="A36" t="s">
        <v>672</v>
      </c>
      <c r="B36" s="45">
        <v>31</v>
      </c>
      <c r="C36" s="49" t="s">
        <v>182</v>
      </c>
      <c r="D36" s="49" t="s">
        <v>567</v>
      </c>
      <c r="E36" s="49" t="s">
        <v>568</v>
      </c>
      <c r="F36" s="53">
        <v>63042</v>
      </c>
      <c r="G36" s="121">
        <v>135.950073</v>
      </c>
      <c r="H36" s="37">
        <v>1.6089486226040308E-2</v>
      </c>
      <c r="P36" s="172"/>
      <c r="S36" s="173"/>
      <c r="T36" s="174"/>
    </row>
    <row r="37" spans="1:20" ht="15.75">
      <c r="A37" t="s">
        <v>677</v>
      </c>
      <c r="B37" s="45">
        <v>32</v>
      </c>
      <c r="C37" s="49" t="s">
        <v>171</v>
      </c>
      <c r="D37" s="49" t="s">
        <v>381</v>
      </c>
      <c r="E37" s="49" t="s">
        <v>355</v>
      </c>
      <c r="F37" s="53">
        <v>181630</v>
      </c>
      <c r="G37" s="121">
        <v>130.59197</v>
      </c>
      <c r="H37" s="37">
        <v>1.5455362812099919E-2</v>
      </c>
      <c r="P37" s="172"/>
      <c r="S37" s="173"/>
      <c r="T37" s="174"/>
    </row>
    <row r="38" spans="1:20" ht="15.75">
      <c r="A38" t="s">
        <v>652</v>
      </c>
      <c r="B38" s="45">
        <v>33</v>
      </c>
      <c r="C38" s="49" t="s">
        <v>181</v>
      </c>
      <c r="D38" s="49" t="s">
        <v>558</v>
      </c>
      <c r="E38" s="49" t="s">
        <v>395</v>
      </c>
      <c r="F38" s="53">
        <v>12426</v>
      </c>
      <c r="G38" s="121">
        <v>128.98187999999999</v>
      </c>
      <c r="H38" s="37">
        <v>1.5264811087440782E-2</v>
      </c>
      <c r="P38" s="172"/>
      <c r="S38" s="173"/>
      <c r="T38" s="174"/>
    </row>
    <row r="39" spans="1:20" ht="15.75">
      <c r="A39" t="s">
        <v>649</v>
      </c>
      <c r="B39" s="45">
        <v>34</v>
      </c>
      <c r="C39" s="49" t="s">
        <v>172</v>
      </c>
      <c r="D39" s="49" t="s">
        <v>557</v>
      </c>
      <c r="E39" s="49" t="s">
        <v>344</v>
      </c>
      <c r="F39" s="53">
        <v>42873</v>
      </c>
      <c r="G39" s="121">
        <v>124.2245175</v>
      </c>
      <c r="H39" s="37">
        <v>1.470178440619707E-2</v>
      </c>
      <c r="P39" s="172"/>
      <c r="S39" s="173"/>
      <c r="T39" s="174"/>
    </row>
    <row r="40" spans="1:20" ht="15.75">
      <c r="A40" t="s">
        <v>681</v>
      </c>
      <c r="B40" s="45">
        <v>35</v>
      </c>
      <c r="C40" s="49" t="s">
        <v>180</v>
      </c>
      <c r="D40" s="49" t="s">
        <v>385</v>
      </c>
      <c r="E40" s="49" t="s">
        <v>345</v>
      </c>
      <c r="F40" s="53">
        <v>58307</v>
      </c>
      <c r="G40" s="121">
        <v>123.72745400000001</v>
      </c>
      <c r="H40" s="37">
        <v>1.4642957690181129E-2</v>
      </c>
      <c r="P40" s="172"/>
      <c r="S40" s="173"/>
      <c r="T40" s="174"/>
    </row>
    <row r="41" spans="1:20" ht="15.75">
      <c r="A41" t="s">
        <v>687</v>
      </c>
      <c r="B41" s="45">
        <v>36</v>
      </c>
      <c r="C41" s="49" t="s">
        <v>174</v>
      </c>
      <c r="D41" s="49" t="s">
        <v>382</v>
      </c>
      <c r="E41" s="49" t="s">
        <v>347</v>
      </c>
      <c r="F41" s="53">
        <v>4285</v>
      </c>
      <c r="G41" s="121">
        <v>120.4920575</v>
      </c>
      <c r="H41" s="37">
        <v>1.4260053391023238E-2</v>
      </c>
      <c r="P41" s="172"/>
      <c r="S41" s="173"/>
      <c r="T41" s="174"/>
    </row>
    <row r="42" spans="1:20" ht="15.75">
      <c r="A42" t="s">
        <v>668</v>
      </c>
      <c r="B42" s="45">
        <v>37</v>
      </c>
      <c r="C42" s="49" t="s">
        <v>178</v>
      </c>
      <c r="D42" s="49" t="s">
        <v>565</v>
      </c>
      <c r="E42" s="49" t="s">
        <v>358</v>
      </c>
      <c r="F42" s="53">
        <v>77700</v>
      </c>
      <c r="G42" s="121">
        <v>109.2462</v>
      </c>
      <c r="H42" s="37">
        <v>1.2929123106445443E-2</v>
      </c>
      <c r="P42" s="172"/>
      <c r="S42" s="173"/>
      <c r="T42" s="174"/>
    </row>
    <row r="43" spans="1:20" ht="15.75">
      <c r="A43" t="s">
        <v>653</v>
      </c>
      <c r="B43" s="45">
        <v>38</v>
      </c>
      <c r="C43" s="49" t="s">
        <v>173</v>
      </c>
      <c r="D43" s="49" t="s">
        <v>383</v>
      </c>
      <c r="E43" s="49" t="s">
        <v>352</v>
      </c>
      <c r="F43" s="53">
        <v>151727</v>
      </c>
      <c r="G43" s="121">
        <v>107.574443</v>
      </c>
      <c r="H43" s="37">
        <v>1.2731273185285146E-2</v>
      </c>
      <c r="P43" s="172"/>
      <c r="S43" s="173"/>
      <c r="T43" s="174"/>
    </row>
    <row r="44" spans="1:20" ht="15.75">
      <c r="A44" t="s">
        <v>640</v>
      </c>
      <c r="B44" s="45">
        <v>39</v>
      </c>
      <c r="C44" s="49" t="s">
        <v>177</v>
      </c>
      <c r="D44" s="49" t="s">
        <v>552</v>
      </c>
      <c r="E44" s="49" t="s">
        <v>346</v>
      </c>
      <c r="F44" s="53">
        <v>29178</v>
      </c>
      <c r="G44" s="121">
        <v>105.245046</v>
      </c>
      <c r="H44" s="37">
        <v>1.2455592561366103E-2</v>
      </c>
      <c r="P44" s="172"/>
      <c r="S44" s="173"/>
      <c r="T44" s="174"/>
    </row>
    <row r="45" spans="1:20" ht="15.75">
      <c r="A45" t="s">
        <v>667</v>
      </c>
      <c r="B45" s="45">
        <v>40</v>
      </c>
      <c r="C45" s="49" t="s">
        <v>184</v>
      </c>
      <c r="D45" s="49" t="s">
        <v>386</v>
      </c>
      <c r="E45" s="49" t="s">
        <v>351</v>
      </c>
      <c r="F45" s="53">
        <v>171803</v>
      </c>
      <c r="G45" s="121">
        <v>104.88573150000001</v>
      </c>
      <c r="H45" s="37">
        <v>1.2413068231875183E-2</v>
      </c>
      <c r="P45" s="172"/>
      <c r="S45" s="173"/>
      <c r="T45" s="174"/>
    </row>
    <row r="46" spans="1:20" ht="15.75">
      <c r="A46" t="s">
        <v>678</v>
      </c>
      <c r="B46" s="45">
        <v>41</v>
      </c>
      <c r="C46" s="49" t="s">
        <v>183</v>
      </c>
      <c r="D46" s="49" t="s">
        <v>570</v>
      </c>
      <c r="E46" s="49" t="s">
        <v>397</v>
      </c>
      <c r="F46" s="53">
        <v>84295</v>
      </c>
      <c r="G46" s="121">
        <v>97.613609999999994</v>
      </c>
      <c r="H46" s="37">
        <v>1.1552423613403064E-2</v>
      </c>
      <c r="P46" s="172"/>
      <c r="S46" s="173"/>
      <c r="T46" s="174"/>
    </row>
    <row r="47" spans="1:20" ht="15.75">
      <c r="A47" t="s">
        <v>645</v>
      </c>
      <c r="B47" s="45">
        <v>42</v>
      </c>
      <c r="C47" s="49" t="s">
        <v>179</v>
      </c>
      <c r="D47" s="49" t="s">
        <v>384</v>
      </c>
      <c r="E47" s="49" t="s">
        <v>357</v>
      </c>
      <c r="F47" s="53">
        <v>96876</v>
      </c>
      <c r="G47" s="121">
        <v>87.914969999999997</v>
      </c>
      <c r="H47" s="37">
        <v>1.0404604187875257E-2</v>
      </c>
      <c r="P47" s="172"/>
      <c r="S47" s="173"/>
      <c r="T47" s="174"/>
    </row>
    <row r="48" spans="1:20" ht="15.75">
      <c r="A48" t="s">
        <v>639</v>
      </c>
      <c r="B48" s="45">
        <v>43</v>
      </c>
      <c r="C48" s="49" t="s">
        <v>187</v>
      </c>
      <c r="D48" s="49" t="s">
        <v>573</v>
      </c>
      <c r="E48" s="49" t="s">
        <v>345</v>
      </c>
      <c r="F48" s="53">
        <v>88932</v>
      </c>
      <c r="G48" s="121">
        <v>78.215693999999999</v>
      </c>
      <c r="H48" s="37">
        <v>9.2567094927060722E-3</v>
      </c>
      <c r="P48" s="172"/>
      <c r="S48" s="173"/>
      <c r="T48" s="174"/>
    </row>
    <row r="49" spans="1:20" ht="15.75">
      <c r="A49" t="s">
        <v>659</v>
      </c>
      <c r="B49" s="45">
        <v>44</v>
      </c>
      <c r="C49" s="49" t="s">
        <v>189</v>
      </c>
      <c r="D49" s="49" t="s">
        <v>562</v>
      </c>
      <c r="E49" s="49" t="s">
        <v>350</v>
      </c>
      <c r="F49" s="53">
        <v>337801</v>
      </c>
      <c r="G49" s="121">
        <v>75.160722500000006</v>
      </c>
      <c r="H49" s="37">
        <v>8.8951582203489355E-3</v>
      </c>
      <c r="P49" s="172"/>
      <c r="S49" s="173"/>
      <c r="T49" s="174"/>
    </row>
    <row r="50" spans="1:20" ht="15.75">
      <c r="A50" t="s">
        <v>674</v>
      </c>
      <c r="B50" s="45">
        <v>45</v>
      </c>
      <c r="C50" s="49" t="s">
        <v>185</v>
      </c>
      <c r="D50" s="49" t="s">
        <v>569</v>
      </c>
      <c r="E50" s="49" t="s">
        <v>393</v>
      </c>
      <c r="F50" s="53">
        <v>34940</v>
      </c>
      <c r="G50" s="121">
        <v>74.754130000000004</v>
      </c>
      <c r="H50" s="37">
        <v>8.8470386108187426E-3</v>
      </c>
      <c r="P50" s="172"/>
      <c r="S50" s="173"/>
      <c r="T50" s="174"/>
    </row>
    <row r="51" spans="1:20" ht="15.75">
      <c r="A51" t="s">
        <v>669</v>
      </c>
      <c r="B51" s="45">
        <v>46</v>
      </c>
      <c r="C51" s="49" t="s">
        <v>191</v>
      </c>
      <c r="D51" s="49" t="s">
        <v>566</v>
      </c>
      <c r="E51" s="49" t="s">
        <v>347</v>
      </c>
      <c r="F51" s="53">
        <v>19011</v>
      </c>
      <c r="G51" s="121">
        <v>72.004162500000007</v>
      </c>
      <c r="H51" s="37">
        <v>8.52158410213813E-3</v>
      </c>
      <c r="P51" s="172"/>
      <c r="S51" s="173"/>
      <c r="T51" s="174"/>
    </row>
    <row r="52" spans="1:20" ht="15.75">
      <c r="A52" t="s">
        <v>644</v>
      </c>
      <c r="B52" s="45">
        <v>47</v>
      </c>
      <c r="C52" s="49" t="s">
        <v>188</v>
      </c>
      <c r="D52" s="49" t="s">
        <v>554</v>
      </c>
      <c r="E52" s="49" t="s">
        <v>398</v>
      </c>
      <c r="F52" s="53">
        <v>130644</v>
      </c>
      <c r="G52" s="121">
        <v>70.547759999999997</v>
      </c>
      <c r="H52" s="37">
        <v>8.3492210614553863E-3</v>
      </c>
      <c r="P52" s="172"/>
      <c r="S52" s="173"/>
      <c r="T52" s="174"/>
    </row>
    <row r="53" spans="1:20" ht="15.75">
      <c r="A53" t="s">
        <v>685</v>
      </c>
      <c r="B53" s="45">
        <v>48</v>
      </c>
      <c r="C53" s="49" t="s">
        <v>190</v>
      </c>
      <c r="D53" s="49" t="s">
        <v>572</v>
      </c>
      <c r="E53" s="49" t="s">
        <v>355</v>
      </c>
      <c r="F53" s="53">
        <v>43012</v>
      </c>
      <c r="G53" s="121">
        <v>70.346125999999998</v>
      </c>
      <c r="H53" s="37">
        <v>8.3253579814723307E-3</v>
      </c>
      <c r="P53" s="172"/>
      <c r="S53" s="173"/>
      <c r="T53" s="174"/>
    </row>
    <row r="54" spans="1:20" ht="15.75">
      <c r="A54" t="s">
        <v>684</v>
      </c>
      <c r="B54" s="45">
        <v>49</v>
      </c>
      <c r="C54" s="49" t="s">
        <v>192</v>
      </c>
      <c r="D54" s="49" t="s">
        <v>388</v>
      </c>
      <c r="E54" s="49" t="s">
        <v>348</v>
      </c>
      <c r="F54" s="53">
        <v>285920</v>
      </c>
      <c r="G54" s="121">
        <v>50.464880000000001</v>
      </c>
      <c r="H54" s="37">
        <v>5.9724424837843005E-3</v>
      </c>
      <c r="P54" s="172"/>
      <c r="S54" s="173"/>
      <c r="T54" s="174"/>
    </row>
    <row r="55" spans="1:20" ht="16.5" thickBot="1">
      <c r="A55" t="s">
        <v>671</v>
      </c>
      <c r="B55" s="45">
        <v>50</v>
      </c>
      <c r="C55" s="49" t="s">
        <v>193</v>
      </c>
      <c r="D55" s="49" t="s">
        <v>389</v>
      </c>
      <c r="E55" s="49" t="s">
        <v>353</v>
      </c>
      <c r="F55" s="53">
        <v>18389</v>
      </c>
      <c r="G55" s="121">
        <v>50.266331500000007</v>
      </c>
      <c r="H55" s="37">
        <v>5.9489445680755626E-3</v>
      </c>
      <c r="P55" s="172"/>
      <c r="S55" s="173"/>
      <c r="T55" s="174"/>
    </row>
    <row r="56" spans="1:20" ht="16.5" thickBot="1">
      <c r="B56" s="74"/>
      <c r="C56" s="62"/>
      <c r="D56" s="63" t="s">
        <v>508</v>
      </c>
      <c r="E56" s="62"/>
      <c r="F56" s="62"/>
      <c r="G56" s="122">
        <v>8428.7868360000029</v>
      </c>
      <c r="H56" s="104">
        <v>0.99753421758038952</v>
      </c>
    </row>
    <row r="57" spans="1:20">
      <c r="B57" s="47"/>
      <c r="C57" s="47"/>
      <c r="D57" s="47"/>
      <c r="E57" s="47"/>
      <c r="F57" s="47"/>
      <c r="G57" s="47"/>
      <c r="H57" s="40"/>
    </row>
    <row r="58" spans="1:20" ht="16.5" thickBot="1">
      <c r="B58" s="70" t="s">
        <v>143</v>
      </c>
      <c r="C58" s="47"/>
      <c r="D58" s="51" t="s">
        <v>1255</v>
      </c>
      <c r="E58" s="47"/>
      <c r="F58" s="47"/>
      <c r="G58" s="57">
        <v>0</v>
      </c>
      <c r="H58" s="41">
        <v>0</v>
      </c>
    </row>
    <row r="59" spans="1:20" ht="16.5" thickBot="1">
      <c r="B59" s="66"/>
      <c r="C59" s="67"/>
      <c r="D59" s="63" t="s">
        <v>508</v>
      </c>
      <c r="E59" s="68"/>
      <c r="F59" s="68"/>
      <c r="G59" s="64">
        <v>0</v>
      </c>
      <c r="H59" s="69">
        <v>0</v>
      </c>
    </row>
    <row r="60" spans="1:20" ht="15.75" thickBot="1">
      <c r="B60" s="44"/>
      <c r="C60" s="47"/>
      <c r="D60" s="47"/>
      <c r="E60" s="47"/>
      <c r="F60" s="47"/>
      <c r="G60" s="47"/>
      <c r="H60" s="40"/>
    </row>
    <row r="61" spans="1:20" ht="16.5" thickBot="1">
      <c r="B61" s="76" t="s">
        <v>274</v>
      </c>
      <c r="C61" s="67"/>
      <c r="D61" s="77" t="s">
        <v>509</v>
      </c>
      <c r="E61" s="67"/>
      <c r="F61" s="67"/>
      <c r="G61" s="124">
        <v>20.834928799997215</v>
      </c>
      <c r="H61" s="117">
        <v>2.4657824196099233E-3</v>
      </c>
      <c r="I61" s="116"/>
    </row>
    <row r="62" spans="1:20" ht="16.5" thickBot="1">
      <c r="B62" s="73"/>
      <c r="C62" s="46"/>
      <c r="D62" s="51" t="s">
        <v>508</v>
      </c>
      <c r="E62" s="46"/>
      <c r="F62" s="46"/>
      <c r="G62" s="125">
        <v>20.834928799997215</v>
      </c>
      <c r="H62" s="39">
        <v>2.4657824196099233E-3</v>
      </c>
    </row>
    <row r="63" spans="1:20" ht="16.5" thickBot="1">
      <c r="B63" s="74"/>
      <c r="C63" s="62"/>
      <c r="D63" s="63" t="s">
        <v>510</v>
      </c>
      <c r="E63" s="62"/>
      <c r="F63" s="62"/>
      <c r="G63" s="122">
        <v>8449.6217648000002</v>
      </c>
      <c r="H63" s="75">
        <v>0.99999999999999944</v>
      </c>
    </row>
    <row r="64" spans="1:20">
      <c r="B64" s="30"/>
      <c r="C64" s="1"/>
      <c r="D64" s="5" t="s">
        <v>129</v>
      </c>
      <c r="E64" s="4"/>
      <c r="F64" s="4"/>
      <c r="G64" s="1"/>
      <c r="H64" s="31"/>
    </row>
    <row r="65" spans="2:8">
      <c r="B65" s="30"/>
      <c r="C65" s="1"/>
      <c r="D65" s="18" t="s">
        <v>130</v>
      </c>
      <c r="E65" s="5"/>
      <c r="F65" s="5"/>
      <c r="G65" s="1"/>
      <c r="H65" s="31"/>
    </row>
    <row r="66" spans="2:8" ht="15.75">
      <c r="B66" s="30"/>
      <c r="C66" s="1"/>
      <c r="D66" s="3" t="s">
        <v>131</v>
      </c>
      <c r="E66" s="5"/>
      <c r="F66" s="7" t="s">
        <v>132</v>
      </c>
      <c r="G66" s="1"/>
      <c r="H66" s="31"/>
    </row>
    <row r="67" spans="2:8" ht="15.75">
      <c r="B67" s="30"/>
      <c r="C67" s="1"/>
      <c r="D67" s="3" t="s">
        <v>133</v>
      </c>
      <c r="E67" s="5"/>
      <c r="F67" s="7" t="s">
        <v>132</v>
      </c>
      <c r="G67" s="1"/>
      <c r="H67" s="31"/>
    </row>
    <row r="68" spans="2:8" ht="15.75">
      <c r="B68" s="30"/>
      <c r="C68" s="1"/>
      <c r="D68" s="3" t="s">
        <v>497</v>
      </c>
      <c r="E68" s="5"/>
      <c r="F68" s="9">
        <v>123.56106</v>
      </c>
      <c r="G68" s="1"/>
      <c r="H68" s="31"/>
    </row>
    <row r="69" spans="2:8" ht="15.75">
      <c r="B69" s="30"/>
      <c r="C69" s="1"/>
      <c r="D69" s="3" t="s">
        <v>360</v>
      </c>
      <c r="E69" s="5"/>
      <c r="F69" s="9">
        <v>115.507892</v>
      </c>
      <c r="G69" s="1"/>
      <c r="H69" s="31"/>
    </row>
    <row r="70" spans="2:8" ht="15.75">
      <c r="B70" s="30"/>
      <c r="C70" s="1"/>
      <c r="D70" s="3" t="s">
        <v>134</v>
      </c>
      <c r="E70" s="5"/>
      <c r="F70" s="7" t="s">
        <v>132</v>
      </c>
      <c r="G70" s="1"/>
      <c r="H70" s="31"/>
    </row>
    <row r="71" spans="2:8" ht="15.75">
      <c r="B71" s="30"/>
      <c r="C71" s="1"/>
      <c r="D71" s="3" t="s">
        <v>135</v>
      </c>
      <c r="E71" s="5"/>
      <c r="F71" s="7" t="s">
        <v>132</v>
      </c>
      <c r="G71" s="1"/>
      <c r="H71" s="31"/>
    </row>
    <row r="72" spans="2:8" ht="15.75">
      <c r="B72" s="30"/>
      <c r="C72" s="1"/>
      <c r="D72" s="3" t="s">
        <v>136</v>
      </c>
      <c r="E72" s="5"/>
      <c r="F72" s="11">
        <v>0.36483751769075384</v>
      </c>
      <c r="G72" s="1"/>
      <c r="H72" s="31"/>
    </row>
    <row r="73" spans="2:8" ht="15.75">
      <c r="B73" s="30"/>
      <c r="C73" s="1"/>
      <c r="D73" s="3" t="s">
        <v>137</v>
      </c>
      <c r="E73" s="5"/>
      <c r="F73" s="11" t="s">
        <v>132</v>
      </c>
      <c r="G73" s="1"/>
      <c r="H73" s="31"/>
    </row>
    <row r="74" spans="2:8" ht="15.75">
      <c r="B74" s="30"/>
      <c r="C74" s="1"/>
      <c r="D74" s="3" t="s">
        <v>138</v>
      </c>
      <c r="E74" s="5"/>
      <c r="F74" s="11" t="s">
        <v>132</v>
      </c>
      <c r="G74" s="1"/>
      <c r="H74" s="31"/>
    </row>
    <row r="75" spans="2:8" ht="16.5" thickBot="1">
      <c r="B75" s="35"/>
      <c r="C75" s="32"/>
      <c r="D75" s="26"/>
      <c r="E75" s="71"/>
      <c r="F75" s="33"/>
      <c r="G75" s="32"/>
      <c r="H75" s="34"/>
    </row>
  </sheetData>
  <mergeCells count="2">
    <mergeCell ref="B1:H1"/>
    <mergeCell ref="B2:H2"/>
  </mergeCells>
  <phoneticPr fontId="16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34"/>
  <sheetViews>
    <sheetView topLeftCell="B1" zoomScale="85" zoomScaleNormal="85" workbookViewId="0">
      <selection activeCell="G25" sqref="G25"/>
    </sheetView>
  </sheetViews>
  <sheetFormatPr defaultRowHeight="15"/>
  <cols>
    <col min="1" max="1" width="18.140625" hidden="1" customWidth="1"/>
    <col min="2" max="2" width="7.140625" bestFit="1" customWidth="1"/>
    <col min="3" max="3" width="9.7109375" customWidth="1"/>
    <col min="4" max="4" width="68.140625" customWidth="1"/>
    <col min="5" max="5" width="14.5703125" bestFit="1" customWidth="1"/>
    <col min="6" max="6" width="11.85546875" bestFit="1" customWidth="1"/>
    <col min="7" max="7" width="15.85546875" bestFit="1" customWidth="1"/>
    <col min="8" max="8" width="10.140625" customWidth="1"/>
    <col min="9" max="9" width="9.28515625" bestFit="1" customWidth="1"/>
  </cols>
  <sheetData>
    <row r="1" spans="1:9" ht="18.75" customHeight="1">
      <c r="A1" t="s">
        <v>294</v>
      </c>
      <c r="B1" s="289" t="s">
        <v>37</v>
      </c>
      <c r="C1" s="289"/>
      <c r="D1" s="289"/>
      <c r="E1" s="289"/>
      <c r="F1" s="289"/>
      <c r="G1" s="289"/>
      <c r="H1" s="289"/>
    </row>
    <row r="2" spans="1:9" ht="19.5" thickBot="1">
      <c r="B2" s="289" t="s">
        <v>207</v>
      </c>
      <c r="C2" s="289"/>
      <c r="D2" s="289"/>
      <c r="E2" s="289"/>
      <c r="F2" s="289"/>
      <c r="G2" s="289"/>
      <c r="H2" s="289"/>
    </row>
    <row r="3" spans="1:9" ht="30.75" thickBot="1">
      <c r="B3" s="59" t="s">
        <v>73</v>
      </c>
      <c r="C3" s="59" t="s">
        <v>74</v>
      </c>
      <c r="D3" s="27" t="s">
        <v>75</v>
      </c>
      <c r="E3" s="27" t="s">
        <v>279</v>
      </c>
      <c r="F3" s="27" t="s">
        <v>76</v>
      </c>
      <c r="G3" s="60" t="s">
        <v>139</v>
      </c>
      <c r="H3" s="61" t="s">
        <v>77</v>
      </c>
    </row>
    <row r="4" spans="1:9" ht="15.75" thickBot="1">
      <c r="B4" s="47"/>
      <c r="C4" s="47"/>
      <c r="D4" s="47"/>
      <c r="E4" s="47"/>
      <c r="F4" s="47"/>
      <c r="G4" s="54"/>
      <c r="H4" s="36"/>
    </row>
    <row r="5" spans="1:9" ht="16.5" thickBot="1">
      <c r="B5" s="89" t="s">
        <v>142</v>
      </c>
      <c r="C5" s="67"/>
      <c r="D5" s="77" t="s">
        <v>512</v>
      </c>
      <c r="E5" s="67"/>
      <c r="F5" s="67"/>
      <c r="G5" s="82">
        <v>0</v>
      </c>
      <c r="H5" s="81">
        <v>0</v>
      </c>
    </row>
    <row r="6" spans="1:9" ht="16.5" thickBot="1">
      <c r="B6" s="67"/>
      <c r="C6" s="67"/>
      <c r="D6" s="63" t="s">
        <v>508</v>
      </c>
      <c r="E6" s="67"/>
      <c r="F6" s="67"/>
      <c r="G6" s="82">
        <v>0</v>
      </c>
      <c r="H6" s="81">
        <v>0</v>
      </c>
    </row>
    <row r="7" spans="1:9" ht="15.75">
      <c r="B7" s="47"/>
      <c r="C7" s="47"/>
      <c r="D7" s="51"/>
      <c r="E7" s="47"/>
      <c r="F7" s="47"/>
      <c r="G7" s="54"/>
      <c r="H7" s="36"/>
    </row>
    <row r="8" spans="1:9" ht="16.5" thickBot="1">
      <c r="B8" s="90" t="s">
        <v>143</v>
      </c>
      <c r="C8" s="47"/>
      <c r="D8" s="51" t="s">
        <v>1255</v>
      </c>
      <c r="E8" s="47"/>
      <c r="F8" s="47"/>
      <c r="G8" s="57">
        <v>0</v>
      </c>
      <c r="H8" s="41">
        <v>0</v>
      </c>
    </row>
    <row r="9" spans="1:9" ht="16.5" thickBot="1">
      <c r="B9" s="66"/>
      <c r="C9" s="67"/>
      <c r="D9" s="63" t="s">
        <v>128</v>
      </c>
      <c r="E9" s="68"/>
      <c r="F9" s="68"/>
      <c r="G9" s="64">
        <v>0</v>
      </c>
      <c r="H9" s="69">
        <v>0</v>
      </c>
    </row>
    <row r="10" spans="1:9" ht="15.75">
      <c r="B10" s="91" t="s">
        <v>274</v>
      </c>
      <c r="C10" s="72"/>
      <c r="D10" s="83" t="s">
        <v>511</v>
      </c>
      <c r="E10" s="72"/>
      <c r="F10" s="72"/>
      <c r="G10" s="84"/>
      <c r="H10" s="36"/>
    </row>
    <row r="11" spans="1:9" ht="15.75">
      <c r="A11" t="s">
        <v>702</v>
      </c>
      <c r="B11" s="45">
        <v>1</v>
      </c>
      <c r="C11" s="45"/>
      <c r="D11" s="49" t="s">
        <v>57</v>
      </c>
      <c r="E11" s="46"/>
      <c r="F11" s="53"/>
      <c r="G11" s="126">
        <v>1050</v>
      </c>
      <c r="H11" s="111">
        <v>1.83E-2</v>
      </c>
    </row>
    <row r="12" spans="1:9" ht="16.5" thickBot="1">
      <c r="A12" t="s">
        <v>703</v>
      </c>
      <c r="B12" s="45">
        <v>2</v>
      </c>
      <c r="C12" s="45"/>
      <c r="D12" s="49" t="s">
        <v>58</v>
      </c>
      <c r="E12" s="46"/>
      <c r="F12" s="53"/>
      <c r="G12" s="126">
        <v>200</v>
      </c>
      <c r="H12" s="111">
        <v>3.5000000000000001E-3</v>
      </c>
    </row>
    <row r="13" spans="1:9" ht="16.5" thickBot="1">
      <c r="B13" s="62"/>
      <c r="C13" s="62"/>
      <c r="D13" s="63" t="s">
        <v>508</v>
      </c>
      <c r="E13" s="62"/>
      <c r="F13" s="62"/>
      <c r="G13" s="122">
        <v>1250</v>
      </c>
      <c r="H13" s="65">
        <v>2.18E-2</v>
      </c>
    </row>
    <row r="14" spans="1:9" ht="15.75" thickBot="1">
      <c r="B14" s="47"/>
      <c r="C14" s="47"/>
      <c r="D14" s="47"/>
      <c r="E14" s="47"/>
      <c r="F14" s="47"/>
      <c r="G14" s="127"/>
      <c r="H14" s="113"/>
    </row>
    <row r="15" spans="1:9" ht="16.5" thickBot="1">
      <c r="B15" s="89" t="s">
        <v>275</v>
      </c>
      <c r="C15" s="67"/>
      <c r="D15" s="85" t="s">
        <v>206</v>
      </c>
      <c r="E15" s="67"/>
      <c r="F15" s="67"/>
      <c r="G15" s="138">
        <v>55629.999988000003</v>
      </c>
      <c r="H15" s="114">
        <v>0.97228024114566181</v>
      </c>
      <c r="I15" s="116"/>
    </row>
    <row r="16" spans="1:9" ht="16.5" thickBot="1">
      <c r="B16" s="62"/>
      <c r="C16" s="62"/>
      <c r="D16" s="63" t="s">
        <v>508</v>
      </c>
      <c r="E16" s="62"/>
      <c r="F16" s="62"/>
      <c r="G16" s="122">
        <v>55629.999988000003</v>
      </c>
      <c r="H16" s="65">
        <v>0.97228024114566181</v>
      </c>
    </row>
    <row r="17" spans="2:8" ht="15.75" thickBot="1">
      <c r="B17" s="47"/>
      <c r="C17" s="47"/>
      <c r="D17" s="47"/>
      <c r="E17" s="47"/>
      <c r="F17" s="47"/>
      <c r="G17" s="127"/>
      <c r="H17" s="93"/>
    </row>
    <row r="18" spans="2:8" ht="16.5" thickBot="1">
      <c r="B18" s="89" t="s">
        <v>276</v>
      </c>
      <c r="C18" s="67"/>
      <c r="D18" s="77" t="s">
        <v>509</v>
      </c>
      <c r="E18" s="67"/>
      <c r="F18" s="67"/>
      <c r="G18" s="128">
        <v>336.01411349999398</v>
      </c>
      <c r="H18" s="114">
        <v>5.872728444590916E-3</v>
      </c>
    </row>
    <row r="19" spans="2:8" ht="16.5" thickBot="1">
      <c r="B19" s="62"/>
      <c r="C19" s="62"/>
      <c r="D19" s="63" t="s">
        <v>508</v>
      </c>
      <c r="E19" s="62"/>
      <c r="F19" s="62"/>
      <c r="G19" s="122">
        <v>336.01411349999398</v>
      </c>
      <c r="H19" s="65">
        <v>5.872728444590916E-3</v>
      </c>
    </row>
    <row r="20" spans="2:8" ht="16.5" thickBot="1">
      <c r="B20" s="48"/>
      <c r="C20" s="48"/>
      <c r="D20" s="52" t="s">
        <v>510</v>
      </c>
      <c r="E20" s="48"/>
      <c r="F20" s="48"/>
      <c r="G20" s="123">
        <v>57216.014101499997</v>
      </c>
      <c r="H20" s="43">
        <v>1</v>
      </c>
    </row>
    <row r="21" spans="2:8">
      <c r="B21" s="30"/>
      <c r="C21" s="1"/>
      <c r="D21" s="5"/>
      <c r="E21" s="4"/>
      <c r="F21" s="4"/>
      <c r="G21" s="1"/>
      <c r="H21" s="31"/>
    </row>
    <row r="22" spans="2:8">
      <c r="B22" s="30"/>
      <c r="C22" s="1"/>
      <c r="D22" s="18" t="s">
        <v>130</v>
      </c>
      <c r="E22" s="5"/>
      <c r="F22" s="5"/>
      <c r="G22" s="1"/>
      <c r="H22" s="31"/>
    </row>
    <row r="23" spans="2:8" ht="15.75">
      <c r="B23" s="30"/>
      <c r="C23" s="1"/>
      <c r="D23" s="19" t="s">
        <v>131</v>
      </c>
      <c r="E23" s="5"/>
      <c r="F23" s="7" t="s">
        <v>132</v>
      </c>
      <c r="G23" s="1"/>
      <c r="H23" s="31"/>
    </row>
    <row r="24" spans="2:8" ht="15.75">
      <c r="B24" s="30"/>
      <c r="C24" s="1"/>
      <c r="D24" s="19" t="s">
        <v>133</v>
      </c>
      <c r="E24" s="5"/>
      <c r="F24" s="7" t="s">
        <v>132</v>
      </c>
      <c r="G24" s="1"/>
      <c r="H24" s="31"/>
    </row>
    <row r="25" spans="2:8" ht="15.75">
      <c r="B25" s="30"/>
      <c r="C25" s="1"/>
      <c r="D25" s="19" t="s">
        <v>497</v>
      </c>
      <c r="E25" s="5"/>
      <c r="F25" s="9">
        <v>1000.000003</v>
      </c>
      <c r="G25" s="1"/>
      <c r="H25" s="31"/>
    </row>
    <row r="26" spans="2:8" ht="15.75">
      <c r="B26" s="30"/>
      <c r="C26" s="1"/>
      <c r="D26" s="19" t="s">
        <v>360</v>
      </c>
      <c r="E26" s="5"/>
      <c r="F26" s="9">
        <v>1000.000003</v>
      </c>
      <c r="G26" s="1"/>
      <c r="H26" s="31"/>
    </row>
    <row r="27" spans="2:8" ht="15.75">
      <c r="B27" s="30"/>
      <c r="C27" s="1"/>
      <c r="D27" s="19" t="s">
        <v>134</v>
      </c>
      <c r="E27" s="5"/>
      <c r="F27" s="7" t="s">
        <v>132</v>
      </c>
      <c r="G27" s="1"/>
      <c r="H27" s="31"/>
    </row>
    <row r="28" spans="2:8" ht="15.75">
      <c r="B28" s="30"/>
      <c r="C28" s="1"/>
      <c r="D28" s="19" t="s">
        <v>135</v>
      </c>
      <c r="E28" s="5"/>
      <c r="F28" s="7" t="s">
        <v>132</v>
      </c>
      <c r="G28" s="1"/>
      <c r="H28" s="31"/>
    </row>
    <row r="29" spans="2:8" ht="15.75">
      <c r="B29" s="30"/>
      <c r="C29" s="1"/>
      <c r="D29" s="20" t="s">
        <v>204</v>
      </c>
      <c r="E29" s="5"/>
      <c r="F29" s="7">
        <v>2.3431786219430055</v>
      </c>
      <c r="G29" s="1"/>
      <c r="H29" s="31"/>
    </row>
    <row r="30" spans="2:8" ht="15.75">
      <c r="B30" s="30"/>
      <c r="C30" s="1"/>
      <c r="D30" s="3" t="s">
        <v>205</v>
      </c>
      <c r="E30" s="5"/>
      <c r="F30" s="21"/>
      <c r="G30" s="1"/>
      <c r="H30" s="31"/>
    </row>
    <row r="31" spans="2:8" ht="15.75">
      <c r="B31" s="30"/>
      <c r="C31" s="1"/>
      <c r="D31" s="22" t="s">
        <v>280</v>
      </c>
      <c r="E31" s="5"/>
      <c r="F31" s="21">
        <v>4.1959168</v>
      </c>
      <c r="G31" s="1"/>
      <c r="H31" s="31"/>
    </row>
    <row r="32" spans="2:8" ht="15.75">
      <c r="B32" s="30"/>
      <c r="C32" s="1"/>
      <c r="D32" s="22" t="s">
        <v>281</v>
      </c>
      <c r="E32" s="5"/>
      <c r="F32" s="21">
        <v>4.0246047999999996</v>
      </c>
      <c r="G32" s="1"/>
      <c r="H32" s="31"/>
    </row>
    <row r="33" spans="2:8" ht="15.75">
      <c r="B33" s="30"/>
      <c r="C33" s="1"/>
      <c r="D33" s="19" t="s">
        <v>138</v>
      </c>
      <c r="E33" s="5"/>
      <c r="F33" s="7" t="s">
        <v>132</v>
      </c>
      <c r="G33" s="1"/>
      <c r="H33" s="31"/>
    </row>
    <row r="34" spans="2:8" ht="16.5" thickBot="1">
      <c r="B34" s="35"/>
      <c r="C34" s="32"/>
      <c r="D34" s="26"/>
      <c r="E34" s="32"/>
      <c r="F34" s="32"/>
      <c r="G34" s="32"/>
      <c r="H34" s="34"/>
    </row>
  </sheetData>
  <mergeCells count="2">
    <mergeCell ref="B1:H1"/>
    <mergeCell ref="B2:H2"/>
  </mergeCells>
  <phoneticPr fontId="16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T37"/>
  <sheetViews>
    <sheetView topLeftCell="B1" zoomScale="85" zoomScaleNormal="85" workbookViewId="0">
      <selection activeCell="H23" sqref="H23"/>
    </sheetView>
  </sheetViews>
  <sheetFormatPr defaultRowHeight="15"/>
  <cols>
    <col min="1" max="1" width="18.42578125" hidden="1" customWidth="1"/>
    <col min="2" max="2" width="7.140625" bestFit="1" customWidth="1"/>
    <col min="3" max="3" width="13.140625" bestFit="1" customWidth="1"/>
    <col min="4" max="4" width="71" customWidth="1"/>
    <col min="5" max="5" width="14.7109375" customWidth="1"/>
    <col min="6" max="6" width="11.85546875" bestFit="1" customWidth="1"/>
    <col min="7" max="7" width="13.7109375" customWidth="1"/>
    <col min="8" max="8" width="9.42578125" customWidth="1"/>
    <col min="9" max="9" width="9.140625" style="118"/>
    <col min="13" max="13" width="10.28515625" bestFit="1" customWidth="1"/>
  </cols>
  <sheetData>
    <row r="1" spans="1:20" ht="18.75" customHeight="1">
      <c r="A1" t="s">
        <v>287</v>
      </c>
      <c r="B1" s="289" t="s">
        <v>37</v>
      </c>
      <c r="C1" s="289"/>
      <c r="D1" s="289"/>
      <c r="E1" s="289"/>
      <c r="F1" s="289"/>
      <c r="G1" s="289"/>
      <c r="H1" s="289"/>
    </row>
    <row r="2" spans="1:20" ht="19.5" thickBot="1">
      <c r="B2" s="289" t="s">
        <v>208</v>
      </c>
      <c r="C2" s="289"/>
      <c r="D2" s="289"/>
      <c r="E2" s="289"/>
      <c r="F2" s="289"/>
      <c r="G2" s="289"/>
      <c r="H2" s="289"/>
    </row>
    <row r="3" spans="1:20" ht="30.75" thickBot="1">
      <c r="B3" s="59" t="s">
        <v>73</v>
      </c>
      <c r="C3" s="59" t="s">
        <v>74</v>
      </c>
      <c r="D3" s="27" t="s">
        <v>75</v>
      </c>
      <c r="E3" s="27" t="s">
        <v>273</v>
      </c>
      <c r="F3" s="27" t="s">
        <v>76</v>
      </c>
      <c r="G3" s="60" t="s">
        <v>139</v>
      </c>
      <c r="H3" s="61" t="s">
        <v>77</v>
      </c>
    </row>
    <row r="4" spans="1:20" ht="15.75">
      <c r="B4" s="129" t="s">
        <v>142</v>
      </c>
      <c r="C4" s="47"/>
      <c r="D4" s="50" t="s">
        <v>140</v>
      </c>
      <c r="E4" s="47"/>
      <c r="F4" s="47"/>
      <c r="G4" s="54"/>
      <c r="H4" s="36"/>
    </row>
    <row r="5" spans="1:20" ht="15.75">
      <c r="B5" s="47"/>
      <c r="C5" s="47"/>
      <c r="D5" s="50" t="s">
        <v>141</v>
      </c>
      <c r="E5" s="47"/>
      <c r="F5" s="47"/>
      <c r="G5" s="54"/>
      <c r="H5" s="36"/>
    </row>
    <row r="6" spans="1:20" ht="15.75">
      <c r="A6" t="s">
        <v>708</v>
      </c>
      <c r="B6" s="45">
        <v>1</v>
      </c>
      <c r="C6" s="49" t="s">
        <v>81</v>
      </c>
      <c r="D6" s="49" t="s">
        <v>301</v>
      </c>
      <c r="E6" s="49" t="s">
        <v>345</v>
      </c>
      <c r="F6" s="53">
        <v>122862</v>
      </c>
      <c r="G6" s="121">
        <v>1278.2562479999999</v>
      </c>
      <c r="H6" s="37">
        <v>0.28283933962457852</v>
      </c>
      <c r="P6" s="172"/>
      <c r="S6" s="173"/>
      <c r="T6" s="174"/>
    </row>
    <row r="7" spans="1:20" ht="15.75">
      <c r="A7" t="s">
        <v>705</v>
      </c>
      <c r="B7" s="45">
        <v>2</v>
      </c>
      <c r="C7" s="49" t="s">
        <v>83</v>
      </c>
      <c r="D7" s="49" t="s">
        <v>302</v>
      </c>
      <c r="E7" s="49" t="s">
        <v>345</v>
      </c>
      <c r="F7" s="53">
        <v>194776</v>
      </c>
      <c r="G7" s="121">
        <v>1218.031716</v>
      </c>
      <c r="H7" s="37">
        <v>0.26951347723452096</v>
      </c>
      <c r="P7" s="172"/>
      <c r="S7" s="173"/>
      <c r="T7" s="174"/>
    </row>
    <row r="8" spans="1:20" ht="15.75">
      <c r="A8" t="s">
        <v>706</v>
      </c>
      <c r="B8" s="45">
        <v>3</v>
      </c>
      <c r="C8" s="49" t="s">
        <v>86</v>
      </c>
      <c r="D8" s="49" t="s">
        <v>307</v>
      </c>
      <c r="E8" s="49" t="s">
        <v>345</v>
      </c>
      <c r="F8" s="53">
        <v>27467</v>
      </c>
      <c r="G8" s="121">
        <v>571.56080299999996</v>
      </c>
      <c r="H8" s="37">
        <v>0.1264690709149687</v>
      </c>
      <c r="P8" s="172"/>
      <c r="S8" s="173"/>
      <c r="T8" s="174"/>
    </row>
    <row r="9" spans="1:20" ht="15.75">
      <c r="A9" t="s">
        <v>712</v>
      </c>
      <c r="B9" s="45">
        <v>4</v>
      </c>
      <c r="C9" s="49" t="s">
        <v>92</v>
      </c>
      <c r="D9" s="49" t="s">
        <v>311</v>
      </c>
      <c r="E9" s="49" t="s">
        <v>345</v>
      </c>
      <c r="F9" s="53">
        <v>33530</v>
      </c>
      <c r="G9" s="121">
        <v>450.69349499999998</v>
      </c>
      <c r="H9" s="37">
        <v>9.9724801422518286E-2</v>
      </c>
      <c r="P9" s="172"/>
      <c r="S9" s="173"/>
      <c r="T9" s="174"/>
    </row>
    <row r="10" spans="1:20" ht="15.75">
      <c r="A10" t="s">
        <v>711</v>
      </c>
      <c r="B10" s="45">
        <v>5</v>
      </c>
      <c r="C10" s="49" t="s">
        <v>96</v>
      </c>
      <c r="D10" s="49" t="s">
        <v>315</v>
      </c>
      <c r="E10" s="49" t="s">
        <v>345</v>
      </c>
      <c r="F10" s="53">
        <v>40061</v>
      </c>
      <c r="G10" s="121">
        <v>264.24235600000003</v>
      </c>
      <c r="H10" s="37">
        <v>5.8468819212752085E-2</v>
      </c>
      <c r="P10" s="172"/>
      <c r="S10" s="173"/>
      <c r="T10" s="174"/>
    </row>
    <row r="11" spans="1:20" ht="15.75">
      <c r="A11" t="s">
        <v>709</v>
      </c>
      <c r="B11" s="45">
        <v>6</v>
      </c>
      <c r="C11" s="49" t="s">
        <v>144</v>
      </c>
      <c r="D11" s="49" t="s">
        <v>361</v>
      </c>
      <c r="E11" s="49" t="s">
        <v>345</v>
      </c>
      <c r="F11" s="53">
        <v>44445</v>
      </c>
      <c r="G11" s="121">
        <v>183.11340000000001</v>
      </c>
      <c r="H11" s="37">
        <v>4.0517441798892974E-2</v>
      </c>
      <c r="P11" s="172"/>
      <c r="S11" s="173"/>
      <c r="T11" s="174"/>
    </row>
    <row r="12" spans="1:20" ht="15.75">
      <c r="A12" t="s">
        <v>714</v>
      </c>
      <c r="B12" s="45">
        <v>7</v>
      </c>
      <c r="C12" s="49" t="s">
        <v>148</v>
      </c>
      <c r="D12" s="49" t="s">
        <v>362</v>
      </c>
      <c r="E12" s="49" t="s">
        <v>345</v>
      </c>
      <c r="F12" s="53">
        <v>28309</v>
      </c>
      <c r="G12" s="121">
        <v>133.61848000000001</v>
      </c>
      <c r="H12" s="37">
        <v>2.9565717127509755E-2</v>
      </c>
      <c r="P12" s="172"/>
      <c r="S12" s="173"/>
      <c r="T12" s="174"/>
    </row>
    <row r="13" spans="1:20" ht="15.75">
      <c r="A13" t="s">
        <v>704</v>
      </c>
      <c r="B13" s="45">
        <v>8</v>
      </c>
      <c r="C13" s="49" t="s">
        <v>119</v>
      </c>
      <c r="D13" s="49" t="s">
        <v>336</v>
      </c>
      <c r="E13" s="49" t="s">
        <v>345</v>
      </c>
      <c r="F13" s="53">
        <v>17928</v>
      </c>
      <c r="G13" s="121">
        <v>124.71613199999999</v>
      </c>
      <c r="H13" s="37">
        <v>2.7595897513197028E-2</v>
      </c>
      <c r="P13" s="172"/>
      <c r="S13" s="173"/>
      <c r="T13" s="174"/>
    </row>
    <row r="14" spans="1:20" ht="15.75">
      <c r="A14" t="s">
        <v>710</v>
      </c>
      <c r="B14" s="45">
        <v>9</v>
      </c>
      <c r="C14" s="49" t="s">
        <v>120</v>
      </c>
      <c r="D14" s="49" t="s">
        <v>338</v>
      </c>
      <c r="E14" s="49" t="s">
        <v>345</v>
      </c>
      <c r="F14" s="53">
        <v>14177</v>
      </c>
      <c r="G14" s="121">
        <v>112.06209650000001</v>
      </c>
      <c r="H14" s="37">
        <v>2.479594323954816E-2</v>
      </c>
      <c r="P14" s="172"/>
      <c r="S14" s="173"/>
      <c r="T14" s="174"/>
    </row>
    <row r="15" spans="1:20" ht="15.75">
      <c r="A15" t="s">
        <v>713</v>
      </c>
      <c r="B15" s="45">
        <v>10</v>
      </c>
      <c r="C15" s="49" t="s">
        <v>165</v>
      </c>
      <c r="D15" s="49" t="s">
        <v>378</v>
      </c>
      <c r="E15" s="49" t="s">
        <v>345</v>
      </c>
      <c r="F15" s="53">
        <v>15236</v>
      </c>
      <c r="G15" s="121">
        <v>63.320815999999994</v>
      </c>
      <c r="H15" s="37">
        <v>1.4010976132486266E-2</v>
      </c>
      <c r="P15" s="172"/>
      <c r="S15" s="173"/>
      <c r="T15" s="174"/>
    </row>
    <row r="16" spans="1:20" ht="15.75">
      <c r="A16" t="s">
        <v>707</v>
      </c>
      <c r="B16" s="45">
        <v>11</v>
      </c>
      <c r="C16" s="49" t="s">
        <v>167</v>
      </c>
      <c r="D16" s="49" t="s">
        <v>380</v>
      </c>
      <c r="E16" s="49" t="s">
        <v>345</v>
      </c>
      <c r="F16" s="53">
        <v>19882</v>
      </c>
      <c r="G16" s="121">
        <v>63.224760000000003</v>
      </c>
      <c r="H16" s="37">
        <v>1.3989721852955472E-2</v>
      </c>
      <c r="P16" s="172"/>
      <c r="S16" s="173"/>
      <c r="T16" s="174"/>
    </row>
    <row r="17" spans="1:20" ht="16.5" thickBot="1">
      <c r="A17" t="s">
        <v>715</v>
      </c>
      <c r="B17" s="45">
        <v>12</v>
      </c>
      <c r="C17" s="49" t="s">
        <v>180</v>
      </c>
      <c r="D17" s="49" t="s">
        <v>385</v>
      </c>
      <c r="E17" s="49" t="s">
        <v>345</v>
      </c>
      <c r="F17" s="53">
        <v>23985</v>
      </c>
      <c r="G17" s="121">
        <v>50.896169999999998</v>
      </c>
      <c r="H17" s="37">
        <v>1.1261778798064819E-2</v>
      </c>
      <c r="P17" s="172"/>
      <c r="S17" s="173"/>
      <c r="T17" s="174"/>
    </row>
    <row r="18" spans="1:20" ht="16.5" thickBot="1">
      <c r="B18" s="62"/>
      <c r="C18" s="62"/>
      <c r="D18" s="63" t="s">
        <v>508</v>
      </c>
      <c r="E18" s="62"/>
      <c r="F18" s="62"/>
      <c r="G18" s="122">
        <v>4513.7364724999998</v>
      </c>
      <c r="H18" s="65">
        <v>0.99875298487199282</v>
      </c>
    </row>
    <row r="19" spans="1:20" ht="15.75">
      <c r="B19" s="46"/>
      <c r="C19" s="46"/>
      <c r="D19" s="51"/>
      <c r="E19" s="46"/>
      <c r="F19" s="46"/>
      <c r="G19" s="125"/>
      <c r="H19" s="39"/>
    </row>
    <row r="20" spans="1:20" ht="16.5" thickBot="1">
      <c r="B20" s="70" t="s">
        <v>143</v>
      </c>
      <c r="C20" s="47"/>
      <c r="D20" s="51" t="s">
        <v>1255</v>
      </c>
      <c r="E20" s="47"/>
      <c r="F20" s="47"/>
      <c r="G20" s="57">
        <v>0</v>
      </c>
      <c r="H20" s="41">
        <v>0</v>
      </c>
    </row>
    <row r="21" spans="1:20" ht="16.5" thickBot="1">
      <c r="B21" s="66"/>
      <c r="C21" s="67"/>
      <c r="D21" s="63" t="s">
        <v>508</v>
      </c>
      <c r="E21" s="68"/>
      <c r="F21" s="68"/>
      <c r="G21" s="64">
        <v>0</v>
      </c>
      <c r="H21" s="69">
        <v>0</v>
      </c>
    </row>
    <row r="22" spans="1:20" ht="15.75" thickBot="1">
      <c r="B22" s="92"/>
      <c r="C22" s="92"/>
      <c r="D22" s="92"/>
      <c r="E22" s="92"/>
      <c r="F22" s="92"/>
      <c r="G22" s="127"/>
      <c r="H22" s="93"/>
    </row>
    <row r="23" spans="1:20" ht="16.5" thickBot="1">
      <c r="B23" s="76" t="s">
        <v>274</v>
      </c>
      <c r="C23" s="67"/>
      <c r="D23" s="77" t="s">
        <v>509</v>
      </c>
      <c r="E23" s="94"/>
      <c r="F23" s="94"/>
      <c r="G23" s="128">
        <v>5.6357255000002624</v>
      </c>
      <c r="H23" s="88">
        <v>1.2470151280070034E-3</v>
      </c>
    </row>
    <row r="24" spans="1:20" ht="16.5" thickBot="1">
      <c r="B24" s="46"/>
      <c r="C24" s="46"/>
      <c r="D24" s="51" t="s">
        <v>508</v>
      </c>
      <c r="E24" s="46"/>
      <c r="F24" s="46"/>
      <c r="G24" s="125">
        <v>5.6357255000002624</v>
      </c>
      <c r="H24" s="39">
        <v>1.2470151280070034E-3</v>
      </c>
    </row>
    <row r="25" spans="1:20" ht="16.5" thickBot="1">
      <c r="B25" s="62"/>
      <c r="C25" s="62"/>
      <c r="D25" s="63" t="s">
        <v>510</v>
      </c>
      <c r="E25" s="62"/>
      <c r="F25" s="62"/>
      <c r="G25" s="122">
        <v>4519.372198</v>
      </c>
      <c r="H25" s="75">
        <v>0.99999999999999978</v>
      </c>
    </row>
    <row r="26" spans="1:20">
      <c r="B26" s="30"/>
      <c r="C26" s="1"/>
      <c r="D26" s="5" t="s">
        <v>129</v>
      </c>
      <c r="E26" s="4"/>
      <c r="F26" s="4"/>
      <c r="G26" s="1"/>
      <c r="H26" s="31"/>
    </row>
    <row r="27" spans="1:20">
      <c r="B27" s="30"/>
      <c r="C27" s="1"/>
      <c r="D27" s="18" t="s">
        <v>130</v>
      </c>
      <c r="E27" s="5"/>
      <c r="F27" s="5"/>
      <c r="G27" s="1"/>
      <c r="H27" s="31"/>
    </row>
    <row r="28" spans="1:20" ht="15.75">
      <c r="B28" s="30"/>
      <c r="C28" s="1"/>
      <c r="D28" s="3" t="s">
        <v>131</v>
      </c>
      <c r="E28" s="5"/>
      <c r="F28" s="7" t="s">
        <v>132</v>
      </c>
      <c r="G28" s="1"/>
      <c r="H28" s="31"/>
    </row>
    <row r="29" spans="1:20" ht="15.75">
      <c r="B29" s="30"/>
      <c r="C29" s="1"/>
      <c r="D29" s="3" t="s">
        <v>133</v>
      </c>
      <c r="E29" s="5"/>
      <c r="F29" s="7" t="s">
        <v>132</v>
      </c>
      <c r="G29" s="1"/>
      <c r="H29" s="31"/>
    </row>
    <row r="30" spans="1:20" ht="15.75">
      <c r="B30" s="30"/>
      <c r="C30" s="1"/>
      <c r="D30" s="3" t="s">
        <v>497</v>
      </c>
      <c r="E30" s="5"/>
      <c r="F30" s="9">
        <v>1290.810082</v>
      </c>
      <c r="G30" s="1"/>
      <c r="H30" s="31"/>
    </row>
    <row r="31" spans="1:20" ht="15.75">
      <c r="B31" s="30"/>
      <c r="C31" s="1"/>
      <c r="D31" s="3" t="s">
        <v>360</v>
      </c>
      <c r="E31" s="5"/>
      <c r="F31" s="9">
        <v>1166.367859</v>
      </c>
      <c r="G31" s="1"/>
      <c r="H31" s="31"/>
    </row>
    <row r="32" spans="1:20" ht="15.75">
      <c r="B32" s="30"/>
      <c r="C32" s="1"/>
      <c r="D32" s="3" t="s">
        <v>134</v>
      </c>
      <c r="E32" s="5"/>
      <c r="F32" s="7" t="s">
        <v>132</v>
      </c>
      <c r="G32" s="1"/>
      <c r="H32" s="31"/>
    </row>
    <row r="33" spans="2:8" ht="15.75">
      <c r="B33" s="30"/>
      <c r="C33" s="1"/>
      <c r="D33" s="3" t="s">
        <v>135</v>
      </c>
      <c r="E33" s="5"/>
      <c r="F33" s="7" t="s">
        <v>132</v>
      </c>
      <c r="G33" s="1"/>
      <c r="H33" s="31"/>
    </row>
    <row r="34" spans="2:8" ht="15.75">
      <c r="B34" s="30"/>
      <c r="C34" s="1"/>
      <c r="D34" s="3" t="s">
        <v>136</v>
      </c>
      <c r="E34" s="5"/>
      <c r="F34" s="11">
        <v>2.251161731451786</v>
      </c>
      <c r="G34" s="1"/>
      <c r="H34" s="31"/>
    </row>
    <row r="35" spans="2:8" ht="15.75">
      <c r="B35" s="30"/>
      <c r="C35" s="1"/>
      <c r="D35" s="3" t="s">
        <v>137</v>
      </c>
      <c r="E35" s="5"/>
      <c r="F35" s="11" t="s">
        <v>132</v>
      </c>
      <c r="G35" s="1"/>
      <c r="H35" s="31"/>
    </row>
    <row r="36" spans="2:8" ht="15.75">
      <c r="B36" s="30"/>
      <c r="C36" s="1"/>
      <c r="D36" s="3" t="s">
        <v>138</v>
      </c>
      <c r="E36" s="5"/>
      <c r="F36" s="7" t="s">
        <v>132</v>
      </c>
      <c r="G36" s="1"/>
      <c r="H36" s="31"/>
    </row>
    <row r="37" spans="2:8" ht="16.5" thickBot="1">
      <c r="B37" s="35"/>
      <c r="C37" s="32"/>
      <c r="D37" s="26"/>
      <c r="E37" s="32"/>
      <c r="F37" s="32"/>
      <c r="G37" s="32"/>
      <c r="H37" s="34"/>
    </row>
  </sheetData>
  <mergeCells count="2">
    <mergeCell ref="B1:H1"/>
    <mergeCell ref="B2:H2"/>
  </mergeCells>
  <phoneticPr fontId="16" type="noConversion"/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H25"/>
  <sheetViews>
    <sheetView topLeftCell="B1" zoomScale="85" zoomScaleNormal="85" workbookViewId="0">
      <selection activeCell="B1" sqref="B1:H1"/>
    </sheetView>
  </sheetViews>
  <sheetFormatPr defaultRowHeight="15"/>
  <cols>
    <col min="1" max="1" width="18.140625" hidden="1" customWidth="1"/>
    <col min="2" max="2" width="7.140625" bestFit="1" customWidth="1"/>
    <col min="4" max="4" width="59.28515625" customWidth="1"/>
    <col min="5" max="5" width="13.28515625" customWidth="1"/>
    <col min="6" max="6" width="11.85546875" bestFit="1" customWidth="1"/>
    <col min="7" max="7" width="18.7109375" bestFit="1" customWidth="1"/>
  </cols>
  <sheetData>
    <row r="1" spans="1:8" ht="18.75" customHeight="1">
      <c r="A1" t="s">
        <v>288</v>
      </c>
      <c r="B1" s="289" t="s">
        <v>37</v>
      </c>
      <c r="C1" s="289"/>
      <c r="D1" s="289"/>
      <c r="E1" s="289"/>
      <c r="F1" s="289"/>
      <c r="G1" s="289"/>
      <c r="H1" s="289"/>
    </row>
    <row r="2" spans="1:8" ht="19.5" thickBot="1">
      <c r="B2" s="289" t="s">
        <v>202</v>
      </c>
      <c r="C2" s="289"/>
      <c r="D2" s="289"/>
      <c r="E2" s="289"/>
      <c r="F2" s="289"/>
      <c r="G2" s="289"/>
      <c r="H2" s="289"/>
    </row>
    <row r="3" spans="1:8" ht="45.75" thickBot="1">
      <c r="B3" s="28" t="s">
        <v>73</v>
      </c>
      <c r="C3" s="59" t="s">
        <v>74</v>
      </c>
      <c r="D3" s="27" t="s">
        <v>75</v>
      </c>
      <c r="E3" s="27" t="s">
        <v>277</v>
      </c>
      <c r="F3" s="27" t="s">
        <v>278</v>
      </c>
      <c r="G3" s="60" t="s">
        <v>139</v>
      </c>
      <c r="H3" s="61" t="s">
        <v>77</v>
      </c>
    </row>
    <row r="4" spans="1:8" ht="15.75">
      <c r="B4" s="70" t="s">
        <v>142</v>
      </c>
      <c r="C4" s="47"/>
      <c r="D4" s="50" t="s">
        <v>201</v>
      </c>
      <c r="E4" s="47"/>
      <c r="F4" s="47"/>
      <c r="G4" s="54"/>
      <c r="H4" s="36"/>
    </row>
    <row r="5" spans="1:8" ht="16.5" thickBot="1">
      <c r="A5" t="s">
        <v>701</v>
      </c>
      <c r="B5" s="29"/>
      <c r="C5" s="49"/>
      <c r="D5" s="49" t="s">
        <v>201</v>
      </c>
      <c r="E5" s="49" t="s">
        <v>201</v>
      </c>
      <c r="F5" s="112">
        <v>11190</v>
      </c>
      <c r="G5" s="55">
        <v>327750.24610250001</v>
      </c>
      <c r="H5" s="37">
        <v>0.99351530468661042</v>
      </c>
    </row>
    <row r="6" spans="1:8" ht="16.5" thickBot="1">
      <c r="B6" s="80"/>
      <c r="C6" s="62"/>
      <c r="D6" s="63" t="s">
        <v>508</v>
      </c>
      <c r="E6" s="62"/>
      <c r="F6" s="62"/>
      <c r="G6" s="64">
        <v>327750.24610250001</v>
      </c>
      <c r="H6" s="65">
        <v>0.99351530468661042</v>
      </c>
    </row>
    <row r="7" spans="1:8">
      <c r="B7" s="30"/>
      <c r="C7" s="47"/>
      <c r="D7" s="47"/>
      <c r="E7" s="47"/>
      <c r="F7" s="47"/>
      <c r="G7" s="47"/>
      <c r="H7" s="40"/>
    </row>
    <row r="8" spans="1:8" ht="16.5" thickBot="1">
      <c r="B8" s="70" t="s">
        <v>143</v>
      </c>
      <c r="C8" s="47"/>
      <c r="D8" s="51" t="s">
        <v>1255</v>
      </c>
      <c r="E8" s="47"/>
      <c r="F8" s="47"/>
      <c r="G8" s="57">
        <v>0</v>
      </c>
      <c r="H8" s="41">
        <v>0</v>
      </c>
    </row>
    <row r="9" spans="1:8" ht="16.5" thickBot="1">
      <c r="B9" s="66"/>
      <c r="C9" s="67"/>
      <c r="D9" s="63" t="s">
        <v>508</v>
      </c>
      <c r="E9" s="68"/>
      <c r="F9" s="68"/>
      <c r="G9" s="64">
        <v>0</v>
      </c>
      <c r="H9" s="69">
        <v>0</v>
      </c>
    </row>
    <row r="10" spans="1:8" ht="15.75" thickBot="1">
      <c r="B10" s="30"/>
      <c r="C10" s="47"/>
      <c r="D10" s="47"/>
      <c r="E10" s="47"/>
      <c r="F10" s="47"/>
      <c r="G10" s="47"/>
      <c r="H10" s="40"/>
    </row>
    <row r="11" spans="1:8" ht="16.5" thickBot="1">
      <c r="B11" s="76" t="s">
        <v>274</v>
      </c>
      <c r="C11" s="67"/>
      <c r="D11" s="77" t="s">
        <v>509</v>
      </c>
      <c r="E11" s="67"/>
      <c r="F11" s="67"/>
      <c r="G11" s="78">
        <v>2139.2327574999654</v>
      </c>
      <c r="H11" s="79">
        <v>6.4846953133895577E-3</v>
      </c>
    </row>
    <row r="12" spans="1:8" ht="16.5" thickBot="1">
      <c r="B12" s="80"/>
      <c r="C12" s="62"/>
      <c r="D12" s="63" t="s">
        <v>508</v>
      </c>
      <c r="E12" s="62"/>
      <c r="F12" s="62"/>
      <c r="G12" s="64">
        <v>2139.2327574999654</v>
      </c>
      <c r="H12" s="65">
        <v>6.4846953133895577E-3</v>
      </c>
    </row>
    <row r="13" spans="1:8" ht="16.5" thickBot="1">
      <c r="B13" s="42"/>
      <c r="C13" s="48"/>
      <c r="D13" s="52" t="s">
        <v>510</v>
      </c>
      <c r="E13" s="48"/>
      <c r="F13" s="48"/>
      <c r="G13" s="58">
        <v>329889.47885999997</v>
      </c>
      <c r="H13" s="43">
        <v>1</v>
      </c>
    </row>
    <row r="14" spans="1:8">
      <c r="B14" s="30"/>
      <c r="C14" s="1"/>
      <c r="D14" s="5"/>
      <c r="E14" s="4"/>
      <c r="F14" s="4"/>
      <c r="G14" s="1"/>
      <c r="H14" s="31"/>
    </row>
    <row r="15" spans="1:8">
      <c r="B15" s="30"/>
      <c r="C15" s="1"/>
      <c r="D15" s="18" t="s">
        <v>130</v>
      </c>
      <c r="E15" s="5"/>
      <c r="F15" s="5"/>
      <c r="G15" s="1"/>
      <c r="H15" s="31"/>
    </row>
    <row r="16" spans="1:8" ht="15.75">
      <c r="B16" s="30"/>
      <c r="C16" s="1"/>
      <c r="D16" s="3" t="s">
        <v>131</v>
      </c>
      <c r="E16" s="5"/>
      <c r="F16" s="7" t="s">
        <v>132</v>
      </c>
      <c r="G16" s="1"/>
      <c r="H16" s="31"/>
    </row>
    <row r="17" spans="2:8" ht="15.75">
      <c r="B17" s="30"/>
      <c r="C17" s="1"/>
      <c r="D17" s="3" t="s">
        <v>133</v>
      </c>
      <c r="E17" s="5"/>
      <c r="F17" s="7" t="s">
        <v>132</v>
      </c>
      <c r="G17" s="1"/>
      <c r="H17" s="31"/>
    </row>
    <row r="18" spans="2:8" ht="15.75">
      <c r="B18" s="30"/>
      <c r="C18" s="1"/>
      <c r="D18" s="3" t="s">
        <v>497</v>
      </c>
      <c r="E18" s="5"/>
      <c r="F18" s="9">
        <v>2899.8862389999999</v>
      </c>
      <c r="G18" s="1"/>
      <c r="H18" s="31"/>
    </row>
    <row r="19" spans="2:8" ht="15.75">
      <c r="B19" s="30"/>
      <c r="C19" s="1"/>
      <c r="D19" s="3" t="s">
        <v>360</v>
      </c>
      <c r="E19" s="5"/>
      <c r="F19" s="9">
        <v>2783.0166319999998</v>
      </c>
      <c r="G19" s="1"/>
      <c r="H19" s="31"/>
    </row>
    <row r="20" spans="2:8" ht="15.75">
      <c r="B20" s="30"/>
      <c r="C20" s="1"/>
      <c r="D20" s="3" t="s">
        <v>134</v>
      </c>
      <c r="E20" s="5"/>
      <c r="F20" s="7" t="s">
        <v>132</v>
      </c>
      <c r="G20" s="1"/>
      <c r="H20" s="31"/>
    </row>
    <row r="21" spans="2:8" ht="15.75">
      <c r="B21" s="30"/>
      <c r="C21" s="1"/>
      <c r="D21" s="3" t="s">
        <v>135</v>
      </c>
      <c r="E21" s="5"/>
      <c r="F21" s="7" t="s">
        <v>132</v>
      </c>
      <c r="G21" s="1"/>
      <c r="H21" s="31"/>
    </row>
    <row r="22" spans="2:8" ht="15.75">
      <c r="B22" s="30"/>
      <c r="C22" s="1"/>
      <c r="D22" s="3" t="s">
        <v>136</v>
      </c>
      <c r="E22" s="5"/>
      <c r="F22" s="11">
        <v>0.17965178682226587</v>
      </c>
      <c r="G22" s="1"/>
      <c r="H22" s="31"/>
    </row>
    <row r="23" spans="2:8" ht="15.75">
      <c r="B23" s="30"/>
      <c r="C23" s="1"/>
      <c r="D23" s="3" t="s">
        <v>137</v>
      </c>
      <c r="E23" s="5"/>
      <c r="F23" s="11" t="s">
        <v>132</v>
      </c>
      <c r="G23" s="1"/>
      <c r="H23" s="31"/>
    </row>
    <row r="24" spans="2:8" ht="15.75">
      <c r="B24" s="30"/>
      <c r="C24" s="1"/>
      <c r="D24" s="3" t="s">
        <v>138</v>
      </c>
      <c r="E24" s="5"/>
      <c r="F24" s="7" t="s">
        <v>132</v>
      </c>
      <c r="G24" s="1"/>
      <c r="H24" s="31"/>
    </row>
    <row r="25" spans="2:8" ht="16.5" thickBot="1">
      <c r="B25" s="35"/>
      <c r="C25" s="32"/>
      <c r="D25" s="26"/>
      <c r="E25" s="32"/>
      <c r="F25" s="32"/>
      <c r="G25" s="32"/>
      <c r="H25" s="34"/>
    </row>
  </sheetData>
  <mergeCells count="2">
    <mergeCell ref="B1:H1"/>
    <mergeCell ref="B2:H2"/>
  </mergeCells>
  <phoneticPr fontId="16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H37"/>
  <sheetViews>
    <sheetView topLeftCell="B1" zoomScale="85" zoomScaleNormal="85" workbookViewId="0">
      <selection activeCell="E24" sqref="E24"/>
    </sheetView>
  </sheetViews>
  <sheetFormatPr defaultRowHeight="15"/>
  <cols>
    <col min="1" max="1" width="18.42578125" hidden="1" customWidth="1"/>
    <col min="2" max="2" width="7.140625" bestFit="1" customWidth="1"/>
    <col min="3" max="3" width="12.85546875" bestFit="1" customWidth="1"/>
    <col min="4" max="4" width="68.85546875" customWidth="1"/>
    <col min="5" max="5" width="14.85546875" customWidth="1"/>
    <col min="6" max="6" width="10.28515625" bestFit="1" customWidth="1"/>
    <col min="7" max="7" width="12.42578125" customWidth="1"/>
  </cols>
  <sheetData>
    <row r="1" spans="1:8" ht="18.75" customHeight="1">
      <c r="A1" t="s">
        <v>289</v>
      </c>
      <c r="B1" s="289" t="s">
        <v>37</v>
      </c>
      <c r="C1" s="289"/>
      <c r="D1" s="289"/>
      <c r="E1" s="289"/>
      <c r="F1" s="289"/>
      <c r="G1" s="289"/>
      <c r="H1" s="289"/>
    </row>
    <row r="2" spans="1:8" ht="19.5" customHeight="1" thickBot="1">
      <c r="B2" s="289" t="s">
        <v>203</v>
      </c>
      <c r="C2" s="289"/>
      <c r="D2" s="289"/>
      <c r="E2" s="289"/>
      <c r="F2" s="289"/>
      <c r="G2" s="289"/>
      <c r="H2" s="289"/>
    </row>
    <row r="3" spans="1:8" ht="45.75" thickBot="1">
      <c r="B3" s="59" t="s">
        <v>73</v>
      </c>
      <c r="C3" s="59" t="s">
        <v>74</v>
      </c>
      <c r="D3" s="27" t="s">
        <v>75</v>
      </c>
      <c r="E3" s="27" t="s">
        <v>273</v>
      </c>
      <c r="F3" s="27" t="s">
        <v>76</v>
      </c>
      <c r="G3" s="60" t="s">
        <v>139</v>
      </c>
      <c r="H3" s="61" t="s">
        <v>77</v>
      </c>
    </row>
    <row r="4" spans="1:8" ht="15.75">
      <c r="B4" s="70" t="s">
        <v>142</v>
      </c>
      <c r="C4" s="47"/>
      <c r="D4" s="50" t="s">
        <v>140</v>
      </c>
      <c r="E4" s="47"/>
      <c r="F4" s="47"/>
      <c r="G4" s="54"/>
      <c r="H4" s="36"/>
    </row>
    <row r="5" spans="1:8" ht="15.75">
      <c r="B5" s="44"/>
      <c r="C5" s="47"/>
      <c r="D5" s="50" t="s">
        <v>141</v>
      </c>
      <c r="E5" s="47"/>
      <c r="F5" s="47"/>
      <c r="G5" s="54"/>
      <c r="H5" s="36"/>
    </row>
    <row r="6" spans="1:8" ht="15.75">
      <c r="A6" t="s">
        <v>691</v>
      </c>
      <c r="B6" s="45">
        <v>1</v>
      </c>
      <c r="C6" s="49" t="s">
        <v>86</v>
      </c>
      <c r="D6" s="49" t="s">
        <v>307</v>
      </c>
      <c r="E6" s="49" t="s">
        <v>345</v>
      </c>
      <c r="F6" s="53">
        <v>20313</v>
      </c>
      <c r="G6" s="121">
        <v>422.693217</v>
      </c>
      <c r="H6" s="37">
        <v>0.49884828121575009</v>
      </c>
    </row>
    <row r="7" spans="1:8" ht="15.75">
      <c r="A7" t="s">
        <v>690</v>
      </c>
      <c r="B7" s="45">
        <v>2</v>
      </c>
      <c r="C7" s="49" t="s">
        <v>119</v>
      </c>
      <c r="D7" s="49" t="s">
        <v>336</v>
      </c>
      <c r="E7" s="49" t="s">
        <v>345</v>
      </c>
      <c r="F7" s="53">
        <v>13259</v>
      </c>
      <c r="G7" s="121">
        <v>92.236233499999997</v>
      </c>
      <c r="H7" s="37">
        <v>0.10885409251147171</v>
      </c>
    </row>
    <row r="8" spans="1:8" ht="15.75">
      <c r="A8" t="s">
        <v>694</v>
      </c>
      <c r="B8" s="45">
        <v>3</v>
      </c>
      <c r="C8" s="49" t="s">
        <v>120</v>
      </c>
      <c r="D8" s="49" t="s">
        <v>338</v>
      </c>
      <c r="E8" s="49" t="s">
        <v>345</v>
      </c>
      <c r="F8" s="53">
        <v>10485</v>
      </c>
      <c r="G8" s="121">
        <v>82.878682499999996</v>
      </c>
      <c r="H8" s="37">
        <v>9.7810626363921196E-2</v>
      </c>
    </row>
    <row r="9" spans="1:8" ht="15.75">
      <c r="A9" t="s">
        <v>697</v>
      </c>
      <c r="B9" s="45">
        <v>4</v>
      </c>
      <c r="C9" s="49" t="s">
        <v>165</v>
      </c>
      <c r="D9" s="49" t="s">
        <v>378</v>
      </c>
      <c r="E9" s="49" t="s">
        <v>345</v>
      </c>
      <c r="F9" s="53">
        <v>11268</v>
      </c>
      <c r="G9" s="121">
        <v>46.829808</v>
      </c>
      <c r="H9" s="37">
        <v>5.5266960270298308E-2</v>
      </c>
    </row>
    <row r="10" spans="1:8" ht="15.75">
      <c r="A10" t="s">
        <v>692</v>
      </c>
      <c r="B10" s="45">
        <v>5</v>
      </c>
      <c r="C10" s="49" t="s">
        <v>167</v>
      </c>
      <c r="D10" s="49" t="s">
        <v>380</v>
      </c>
      <c r="E10" s="49" t="s">
        <v>345</v>
      </c>
      <c r="F10" s="53">
        <v>14703</v>
      </c>
      <c r="G10" s="121">
        <v>46.755540000000003</v>
      </c>
      <c r="H10" s="37">
        <v>5.5179311681063131E-2</v>
      </c>
    </row>
    <row r="11" spans="1:8" ht="15.75">
      <c r="A11" t="s">
        <v>700</v>
      </c>
      <c r="B11" s="45">
        <v>6</v>
      </c>
      <c r="C11" s="49" t="s">
        <v>180</v>
      </c>
      <c r="D11" s="49" t="s">
        <v>385</v>
      </c>
      <c r="E11" s="49" t="s">
        <v>345</v>
      </c>
      <c r="F11" s="53">
        <v>17739</v>
      </c>
      <c r="G11" s="121">
        <v>37.642157999999995</v>
      </c>
      <c r="H11" s="37">
        <v>4.442400555377659E-2</v>
      </c>
    </row>
    <row r="12" spans="1:8" ht="15.75">
      <c r="A12" t="s">
        <v>693</v>
      </c>
      <c r="B12" s="45">
        <v>7</v>
      </c>
      <c r="C12" s="49" t="s">
        <v>196</v>
      </c>
      <c r="D12" s="49" t="s">
        <v>574</v>
      </c>
      <c r="E12" s="49" t="s">
        <v>345</v>
      </c>
      <c r="F12" s="53">
        <v>9656</v>
      </c>
      <c r="G12" s="121">
        <v>26.549172000000002</v>
      </c>
      <c r="H12" s="37">
        <v>3.1332437539212554E-2</v>
      </c>
    </row>
    <row r="13" spans="1:8" ht="15.75">
      <c r="A13" t="s">
        <v>689</v>
      </c>
      <c r="B13" s="45">
        <v>8</v>
      </c>
      <c r="C13" s="49" t="s">
        <v>187</v>
      </c>
      <c r="D13" s="49" t="s">
        <v>573</v>
      </c>
      <c r="E13" s="49" t="s">
        <v>345</v>
      </c>
      <c r="F13" s="53">
        <v>27057</v>
      </c>
      <c r="G13" s="121">
        <v>23.7966315</v>
      </c>
      <c r="H13" s="37">
        <v>2.8083982058551879E-2</v>
      </c>
    </row>
    <row r="14" spans="1:8" ht="15.75">
      <c r="A14" t="s">
        <v>695</v>
      </c>
      <c r="B14" s="45">
        <v>9</v>
      </c>
      <c r="C14" s="49" t="s">
        <v>197</v>
      </c>
      <c r="D14" s="49" t="s">
        <v>399</v>
      </c>
      <c r="E14" s="49" t="s">
        <v>345</v>
      </c>
      <c r="F14" s="53">
        <v>15759</v>
      </c>
      <c r="G14" s="121">
        <v>21.763178999999997</v>
      </c>
      <c r="H14" s="37">
        <v>2.5684169987380483E-2</v>
      </c>
    </row>
    <row r="15" spans="1:8" ht="15.75">
      <c r="A15" t="s">
        <v>696</v>
      </c>
      <c r="B15" s="45">
        <v>10</v>
      </c>
      <c r="C15" s="49" t="s">
        <v>198</v>
      </c>
      <c r="D15" s="49" t="s">
        <v>575</v>
      </c>
      <c r="E15" s="49" t="s">
        <v>345</v>
      </c>
      <c r="F15" s="53">
        <v>18517</v>
      </c>
      <c r="G15" s="121">
        <v>16.850470000000001</v>
      </c>
      <c r="H15" s="37">
        <v>1.9886356485293591E-2</v>
      </c>
    </row>
    <row r="16" spans="1:8" ht="15.75">
      <c r="A16" t="s">
        <v>699</v>
      </c>
      <c r="B16" s="45">
        <v>11</v>
      </c>
      <c r="C16" s="49" t="s">
        <v>199</v>
      </c>
      <c r="D16" s="49" t="s">
        <v>577</v>
      </c>
      <c r="E16" s="49" t="s">
        <v>345</v>
      </c>
      <c r="F16" s="53">
        <v>13790</v>
      </c>
      <c r="G16" s="121">
        <v>16.106719999999999</v>
      </c>
      <c r="H16" s="37">
        <v>1.9008607815022841E-2</v>
      </c>
    </row>
    <row r="17" spans="1:8" ht="16.5" thickBot="1">
      <c r="A17" t="s">
        <v>698</v>
      </c>
      <c r="B17" s="45">
        <v>12</v>
      </c>
      <c r="C17" s="49" t="s">
        <v>200</v>
      </c>
      <c r="D17" s="49" t="s">
        <v>576</v>
      </c>
      <c r="E17" s="49" t="s">
        <v>345</v>
      </c>
      <c r="F17" s="53">
        <v>16642</v>
      </c>
      <c r="G17" s="121">
        <v>11.574511000000001</v>
      </c>
      <c r="H17" s="37">
        <v>1.3659847582230763E-2</v>
      </c>
    </row>
    <row r="18" spans="1:8" ht="16.5" thickBot="1">
      <c r="B18" s="74"/>
      <c r="C18" s="62"/>
      <c r="D18" s="63" t="s">
        <v>508</v>
      </c>
      <c r="E18" s="62"/>
      <c r="F18" s="62"/>
      <c r="G18" s="64">
        <v>845.67632249999997</v>
      </c>
      <c r="H18" s="104">
        <v>0.99803867906397314</v>
      </c>
    </row>
    <row r="19" spans="1:8">
      <c r="B19" s="44"/>
      <c r="C19" s="47"/>
      <c r="D19" s="47"/>
      <c r="E19" s="47"/>
      <c r="F19" s="47"/>
      <c r="G19" s="47"/>
      <c r="H19" s="40"/>
    </row>
    <row r="20" spans="1:8" ht="16.5" thickBot="1">
      <c r="B20" s="70" t="s">
        <v>143</v>
      </c>
      <c r="C20" s="47"/>
      <c r="D20" s="51" t="s">
        <v>1255</v>
      </c>
      <c r="E20" s="47"/>
      <c r="F20" s="47"/>
      <c r="G20" s="57">
        <v>0</v>
      </c>
      <c r="H20" s="41">
        <v>0</v>
      </c>
    </row>
    <row r="21" spans="1:8" ht="16.5" thickBot="1">
      <c r="B21" s="66"/>
      <c r="C21" s="67"/>
      <c r="D21" s="63" t="s">
        <v>508</v>
      </c>
      <c r="E21" s="68"/>
      <c r="F21" s="68"/>
      <c r="G21" s="64">
        <v>0</v>
      </c>
      <c r="H21" s="69">
        <v>0</v>
      </c>
    </row>
    <row r="22" spans="1:8" ht="15.75" thickBot="1">
      <c r="B22" s="44"/>
      <c r="C22" s="47"/>
      <c r="D22" s="47"/>
      <c r="E22" s="47"/>
      <c r="F22" s="47"/>
      <c r="G22" s="47"/>
      <c r="H22" s="40"/>
    </row>
    <row r="23" spans="1:8" ht="16.5" thickBot="1">
      <c r="B23" s="76" t="s">
        <v>274</v>
      </c>
      <c r="C23" s="67"/>
      <c r="D23" s="77" t="s">
        <v>509</v>
      </c>
      <c r="E23" s="67"/>
      <c r="F23" s="67"/>
      <c r="G23" s="78">
        <v>1.6619021999999859</v>
      </c>
      <c r="H23" s="79">
        <v>1.9613209360269121E-3</v>
      </c>
    </row>
    <row r="24" spans="1:8" ht="16.5" thickBot="1">
      <c r="B24" s="62"/>
      <c r="C24" s="62"/>
      <c r="D24" s="63" t="s">
        <v>508</v>
      </c>
      <c r="E24" s="62"/>
      <c r="F24" s="62"/>
      <c r="G24" s="64">
        <v>1.6619021999999859</v>
      </c>
      <c r="H24" s="104">
        <v>1.9613209360269121E-3</v>
      </c>
    </row>
    <row r="25" spans="1:8" ht="16.5" thickBot="1">
      <c r="B25" s="48"/>
      <c r="C25" s="48"/>
      <c r="D25" s="52" t="s">
        <v>510</v>
      </c>
      <c r="E25" s="48"/>
      <c r="F25" s="48"/>
      <c r="G25" s="58">
        <v>847.33822469999996</v>
      </c>
      <c r="H25" s="43">
        <v>1</v>
      </c>
    </row>
    <row r="26" spans="1:8">
      <c r="B26" s="30"/>
      <c r="C26" s="1"/>
      <c r="D26" s="5" t="s">
        <v>129</v>
      </c>
      <c r="E26" s="4"/>
      <c r="F26" s="4"/>
      <c r="G26" s="1"/>
      <c r="H26" s="31"/>
    </row>
    <row r="27" spans="1:8">
      <c r="B27" s="30"/>
      <c r="C27" s="1"/>
      <c r="D27" s="18" t="s">
        <v>130</v>
      </c>
      <c r="E27" s="5"/>
      <c r="F27" s="5"/>
      <c r="G27" s="1"/>
      <c r="H27" s="31"/>
    </row>
    <row r="28" spans="1:8" ht="15.75">
      <c r="B28" s="30"/>
      <c r="C28" s="1"/>
      <c r="D28" s="3" t="s">
        <v>131</v>
      </c>
      <c r="E28" s="5"/>
      <c r="F28" s="7" t="s">
        <v>132</v>
      </c>
      <c r="G28" s="1"/>
      <c r="H28" s="31"/>
    </row>
    <row r="29" spans="1:8" ht="15.75">
      <c r="B29" s="30"/>
      <c r="C29" s="1"/>
      <c r="D29" s="3" t="s">
        <v>133</v>
      </c>
      <c r="E29" s="5"/>
      <c r="F29" s="7" t="s">
        <v>132</v>
      </c>
      <c r="G29" s="1"/>
      <c r="H29" s="31"/>
    </row>
    <row r="30" spans="1:8" ht="15.75">
      <c r="B30" s="30"/>
      <c r="C30" s="1"/>
      <c r="D30" s="3" t="s">
        <v>497</v>
      </c>
      <c r="E30" s="5"/>
      <c r="F30" s="9">
        <v>388.12374699999998</v>
      </c>
      <c r="G30" s="1"/>
      <c r="H30" s="31"/>
    </row>
    <row r="31" spans="1:8" ht="15.75">
      <c r="B31" s="30"/>
      <c r="C31" s="1"/>
      <c r="D31" s="3" t="s">
        <v>360</v>
      </c>
      <c r="E31" s="5"/>
      <c r="F31" s="9">
        <v>329.00844699999999</v>
      </c>
      <c r="G31" s="1"/>
      <c r="H31" s="31"/>
    </row>
    <row r="32" spans="1:8" ht="15.75">
      <c r="B32" s="30"/>
      <c r="C32" s="1"/>
      <c r="D32" s="3" t="s">
        <v>134</v>
      </c>
      <c r="E32" s="5"/>
      <c r="F32" s="7" t="s">
        <v>132</v>
      </c>
      <c r="G32" s="1"/>
      <c r="H32" s="31"/>
    </row>
    <row r="33" spans="2:8" ht="15.75">
      <c r="B33" s="30"/>
      <c r="C33" s="1"/>
      <c r="D33" s="3" t="s">
        <v>135</v>
      </c>
      <c r="E33" s="5"/>
      <c r="F33" s="7" t="s">
        <v>132</v>
      </c>
      <c r="G33" s="1"/>
      <c r="H33" s="31"/>
    </row>
    <row r="34" spans="2:8" ht="15.75">
      <c r="B34" s="30"/>
      <c r="C34" s="1"/>
      <c r="D34" s="3" t="s">
        <v>136</v>
      </c>
      <c r="E34" s="5"/>
      <c r="F34" s="11">
        <v>4.6731631449953657</v>
      </c>
      <c r="G34" s="1"/>
      <c r="H34" s="31"/>
    </row>
    <row r="35" spans="2:8" ht="15.75">
      <c r="B35" s="30"/>
      <c r="C35" s="1"/>
      <c r="D35" s="3" t="s">
        <v>137</v>
      </c>
      <c r="E35" s="5"/>
      <c r="F35" s="11" t="s">
        <v>132</v>
      </c>
      <c r="G35" s="1"/>
      <c r="H35" s="31"/>
    </row>
    <row r="36" spans="2:8" ht="15.75">
      <c r="B36" s="30"/>
      <c r="C36" s="1"/>
      <c r="D36" s="3" t="s">
        <v>138</v>
      </c>
      <c r="E36" s="5"/>
      <c r="F36" s="7" t="s">
        <v>132</v>
      </c>
      <c r="G36" s="1"/>
      <c r="H36" s="31"/>
    </row>
    <row r="37" spans="2:8" ht="16.5" thickBot="1">
      <c r="B37" s="35"/>
      <c r="C37" s="32"/>
      <c r="D37" s="26"/>
      <c r="E37" s="32"/>
      <c r="F37" s="32"/>
      <c r="G37" s="32"/>
      <c r="H37" s="34"/>
    </row>
  </sheetData>
  <mergeCells count="2">
    <mergeCell ref="B1:H1"/>
    <mergeCell ref="B2:H2"/>
  </mergeCells>
  <phoneticPr fontId="16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I51"/>
  <sheetViews>
    <sheetView topLeftCell="B16" zoomScale="85" zoomScaleNormal="85" workbookViewId="0">
      <selection activeCell="G39" sqref="G39"/>
    </sheetView>
  </sheetViews>
  <sheetFormatPr defaultRowHeight="15"/>
  <cols>
    <col min="1" max="1" width="9.140625" hidden="1" customWidth="1"/>
    <col min="2" max="2" width="7.140625" bestFit="1" customWidth="1"/>
    <col min="3" max="3" width="13.140625" bestFit="1" customWidth="1"/>
    <col min="4" max="4" width="62.7109375" customWidth="1"/>
    <col min="5" max="5" width="25.85546875" bestFit="1" customWidth="1"/>
    <col min="6" max="6" width="10.28515625" bestFit="1" customWidth="1"/>
    <col min="7" max="7" width="11.42578125" customWidth="1"/>
    <col min="8" max="8" width="8.85546875" bestFit="1" customWidth="1"/>
    <col min="9" max="9" width="9.28515625" style="118" bestFit="1" customWidth="1"/>
  </cols>
  <sheetData>
    <row r="1" spans="1:8" ht="18.75" customHeight="1">
      <c r="A1" t="s">
        <v>290</v>
      </c>
      <c r="B1" s="289" t="s">
        <v>37</v>
      </c>
      <c r="C1" s="289"/>
      <c r="D1" s="289"/>
      <c r="E1" s="289"/>
      <c r="F1" s="289"/>
      <c r="G1" s="289"/>
      <c r="H1" s="289"/>
    </row>
    <row r="2" spans="1:8" ht="19.5" thickBot="1">
      <c r="B2" s="289" t="s">
        <v>59</v>
      </c>
      <c r="C2" s="289"/>
      <c r="D2" s="289"/>
      <c r="E2" s="289"/>
      <c r="F2" s="289"/>
      <c r="G2" s="289"/>
      <c r="H2" s="289"/>
    </row>
    <row r="3" spans="1:8" ht="45.75" thickBot="1">
      <c r="B3" s="59" t="s">
        <v>73</v>
      </c>
      <c r="C3" s="59" t="s">
        <v>74</v>
      </c>
      <c r="D3" s="27" t="s">
        <v>75</v>
      </c>
      <c r="E3" s="27" t="s">
        <v>273</v>
      </c>
      <c r="F3" s="27" t="s">
        <v>76</v>
      </c>
      <c r="G3" s="60" t="s">
        <v>139</v>
      </c>
      <c r="H3" s="61" t="s">
        <v>77</v>
      </c>
    </row>
    <row r="4" spans="1:8" ht="15.75">
      <c r="B4" s="70" t="s">
        <v>142</v>
      </c>
      <c r="C4" s="47"/>
      <c r="D4" s="50" t="s">
        <v>140</v>
      </c>
      <c r="E4" s="47"/>
      <c r="F4" s="47"/>
      <c r="G4" s="54"/>
      <c r="H4" s="36"/>
    </row>
    <row r="5" spans="1:8" ht="15.75">
      <c r="B5" s="47"/>
      <c r="C5" s="47"/>
      <c r="D5" s="50" t="s">
        <v>141</v>
      </c>
      <c r="E5" s="47"/>
      <c r="F5" s="47"/>
      <c r="G5" s="54"/>
      <c r="H5" s="36"/>
    </row>
    <row r="6" spans="1:8" ht="15.75">
      <c r="A6" t="s">
        <v>718</v>
      </c>
      <c r="B6" s="45">
        <v>1</v>
      </c>
      <c r="C6" s="49" t="s">
        <v>80</v>
      </c>
      <c r="D6" s="49" t="s">
        <v>303</v>
      </c>
      <c r="E6" s="49" t="s">
        <v>347</v>
      </c>
      <c r="F6" s="53">
        <v>408</v>
      </c>
      <c r="G6" s="121">
        <v>11.86056</v>
      </c>
      <c r="H6" s="37">
        <v>0.17695264118253687</v>
      </c>
    </row>
    <row r="7" spans="1:8" ht="15.75">
      <c r="A7" t="s">
        <v>716</v>
      </c>
      <c r="B7" s="45">
        <v>2</v>
      </c>
      <c r="C7" s="49" t="s">
        <v>79</v>
      </c>
      <c r="D7" s="49" t="s">
        <v>300</v>
      </c>
      <c r="E7" s="49" t="s">
        <v>344</v>
      </c>
      <c r="F7" s="53">
        <v>1390</v>
      </c>
      <c r="G7" s="121">
        <v>11.312514999999999</v>
      </c>
      <c r="H7" s="37">
        <v>0.16877612926093422</v>
      </c>
    </row>
    <row r="8" spans="1:8" ht="15.75">
      <c r="A8" t="s">
        <v>734</v>
      </c>
      <c r="B8" s="45">
        <v>3</v>
      </c>
      <c r="C8" s="49" t="s">
        <v>85</v>
      </c>
      <c r="D8" s="49" t="s">
        <v>305</v>
      </c>
      <c r="E8" s="49" t="s">
        <v>347</v>
      </c>
      <c r="F8" s="53">
        <v>432</v>
      </c>
      <c r="G8" s="121">
        <v>6.5534400000000002</v>
      </c>
      <c r="H8" s="37">
        <v>9.7773504525189736E-2</v>
      </c>
    </row>
    <row r="9" spans="1:8" ht="15.75">
      <c r="A9" t="s">
        <v>731</v>
      </c>
      <c r="B9" s="45">
        <v>4</v>
      </c>
      <c r="C9" s="49" t="s">
        <v>88</v>
      </c>
      <c r="D9" s="49" t="s">
        <v>308</v>
      </c>
      <c r="E9" s="49" t="s">
        <v>349</v>
      </c>
      <c r="F9" s="53">
        <v>1498</v>
      </c>
      <c r="G9" s="121">
        <v>4.695481</v>
      </c>
      <c r="H9" s="37">
        <v>7.005383932735211E-2</v>
      </c>
    </row>
    <row r="10" spans="1:8" ht="15.75">
      <c r="A10" t="s">
        <v>722</v>
      </c>
      <c r="B10" s="45">
        <v>5</v>
      </c>
      <c r="C10" s="49" t="s">
        <v>87</v>
      </c>
      <c r="D10" s="49" t="s">
        <v>306</v>
      </c>
      <c r="E10" s="49" t="s">
        <v>343</v>
      </c>
      <c r="F10" s="53">
        <v>869</v>
      </c>
      <c r="G10" s="121">
        <v>3.8501045</v>
      </c>
      <c r="H10" s="37">
        <v>5.7441314752741064E-2</v>
      </c>
    </row>
    <row r="11" spans="1:8" ht="15.75">
      <c r="A11" t="s">
        <v>723</v>
      </c>
      <c r="B11" s="45">
        <v>6</v>
      </c>
      <c r="C11" s="49" t="s">
        <v>94</v>
      </c>
      <c r="D11" s="49" t="s">
        <v>313</v>
      </c>
      <c r="E11" s="49" t="s">
        <v>353</v>
      </c>
      <c r="F11" s="53">
        <v>318</v>
      </c>
      <c r="G11" s="121">
        <v>2.550837</v>
      </c>
      <c r="H11" s="37">
        <v>3.8057001050215068E-2</v>
      </c>
    </row>
    <row r="12" spans="1:8" ht="15.75">
      <c r="A12" t="s">
        <v>740</v>
      </c>
      <c r="B12" s="45">
        <v>7</v>
      </c>
      <c r="C12" s="49" t="s">
        <v>95</v>
      </c>
      <c r="D12" s="49" t="s">
        <v>314</v>
      </c>
      <c r="E12" s="49" t="s">
        <v>350</v>
      </c>
      <c r="F12" s="53">
        <v>114</v>
      </c>
      <c r="G12" s="121">
        <v>2.2492200000000002</v>
      </c>
      <c r="H12" s="37">
        <v>3.3557051235404201E-2</v>
      </c>
    </row>
    <row r="13" spans="1:8" ht="15.75">
      <c r="A13" t="s">
        <v>727</v>
      </c>
      <c r="B13" s="45">
        <v>8</v>
      </c>
      <c r="C13" s="49" t="s">
        <v>100</v>
      </c>
      <c r="D13" s="49" t="s">
        <v>316</v>
      </c>
      <c r="E13" s="49" t="s">
        <v>353</v>
      </c>
      <c r="F13" s="53">
        <v>107</v>
      </c>
      <c r="G13" s="121">
        <v>1.8783315</v>
      </c>
      <c r="H13" s="37">
        <v>2.8023611021853627E-2</v>
      </c>
    </row>
    <row r="14" spans="1:8" ht="15.75">
      <c r="A14" t="s">
        <v>725</v>
      </c>
      <c r="B14" s="45">
        <v>9</v>
      </c>
      <c r="C14" s="49" t="s">
        <v>101</v>
      </c>
      <c r="D14" s="49" t="s">
        <v>323</v>
      </c>
      <c r="E14" s="49" t="s">
        <v>347</v>
      </c>
      <c r="F14" s="53">
        <v>442</v>
      </c>
      <c r="G14" s="121">
        <v>1.8404879999999999</v>
      </c>
      <c r="H14" s="37">
        <v>2.745900806241568E-2</v>
      </c>
    </row>
    <row r="15" spans="1:8" ht="15.75">
      <c r="A15" t="s">
        <v>736</v>
      </c>
      <c r="B15" s="45">
        <v>10</v>
      </c>
      <c r="C15" s="49" t="s">
        <v>97</v>
      </c>
      <c r="D15" s="49" t="s">
        <v>317</v>
      </c>
      <c r="E15" s="49" t="s">
        <v>354</v>
      </c>
      <c r="F15" s="53">
        <v>535</v>
      </c>
      <c r="G15" s="121">
        <v>1.65743</v>
      </c>
      <c r="H15" s="37">
        <v>2.4727889414595271E-2</v>
      </c>
    </row>
    <row r="16" spans="1:8" ht="15.75">
      <c r="A16" t="s">
        <v>721</v>
      </c>
      <c r="B16" s="45">
        <v>11</v>
      </c>
      <c r="C16" s="49" t="s">
        <v>108</v>
      </c>
      <c r="D16" s="49" t="s">
        <v>326</v>
      </c>
      <c r="E16" s="49" t="s">
        <v>343</v>
      </c>
      <c r="F16" s="53">
        <v>38</v>
      </c>
      <c r="G16" s="121">
        <v>1.6234360000000001</v>
      </c>
      <c r="H16" s="37">
        <v>2.4220718751122455E-2</v>
      </c>
    </row>
    <row r="17" spans="1:8" ht="15.75">
      <c r="A17" t="s">
        <v>738</v>
      </c>
      <c r="B17" s="45">
        <v>12</v>
      </c>
      <c r="C17" s="49" t="s">
        <v>115</v>
      </c>
      <c r="D17" s="49" t="s">
        <v>329</v>
      </c>
      <c r="E17" s="49" t="s">
        <v>347</v>
      </c>
      <c r="F17" s="53">
        <v>223</v>
      </c>
      <c r="G17" s="121">
        <v>1.6131820000000001</v>
      </c>
      <c r="H17" s="37">
        <v>2.406773504860877E-2</v>
      </c>
    </row>
    <row r="18" spans="1:8" ht="15.75">
      <c r="A18" t="s">
        <v>735</v>
      </c>
      <c r="B18" s="45">
        <v>13</v>
      </c>
      <c r="C18" s="49" t="s">
        <v>104</v>
      </c>
      <c r="D18" s="49" t="s">
        <v>320</v>
      </c>
      <c r="E18" s="49" t="s">
        <v>356</v>
      </c>
      <c r="F18" s="53">
        <v>86</v>
      </c>
      <c r="G18" s="121">
        <v>1.6065229999999999</v>
      </c>
      <c r="H18" s="37">
        <v>2.3968386650418925E-2</v>
      </c>
    </row>
    <row r="19" spans="1:8" ht="15.75">
      <c r="A19" t="s">
        <v>724</v>
      </c>
      <c r="B19" s="45">
        <v>14</v>
      </c>
      <c r="C19" s="49" t="s">
        <v>103</v>
      </c>
      <c r="D19" s="49" t="s">
        <v>322</v>
      </c>
      <c r="E19" s="49" t="s">
        <v>353</v>
      </c>
      <c r="F19" s="53">
        <v>430</v>
      </c>
      <c r="G19" s="121">
        <v>1.547355</v>
      </c>
      <c r="H19" s="37">
        <v>2.3085634581925672E-2</v>
      </c>
    </row>
    <row r="20" spans="1:8" ht="15.75">
      <c r="A20" t="s">
        <v>737</v>
      </c>
      <c r="B20" s="45">
        <v>15</v>
      </c>
      <c r="C20" s="49" t="s">
        <v>107</v>
      </c>
      <c r="D20" s="49" t="s">
        <v>321</v>
      </c>
      <c r="E20" s="49" t="s">
        <v>350</v>
      </c>
      <c r="F20" s="53">
        <v>112</v>
      </c>
      <c r="G20" s="121">
        <v>1.5168720000000002</v>
      </c>
      <c r="H20" s="37">
        <v>2.2630845991743823E-2</v>
      </c>
    </row>
    <row r="21" spans="1:8" ht="15.75">
      <c r="A21" t="s">
        <v>739</v>
      </c>
      <c r="B21" s="45">
        <v>16</v>
      </c>
      <c r="C21" s="49" t="s">
        <v>116</v>
      </c>
      <c r="D21" s="49" t="s">
        <v>333</v>
      </c>
      <c r="E21" s="49" t="s">
        <v>349</v>
      </c>
      <c r="F21" s="53">
        <v>500</v>
      </c>
      <c r="G21" s="121">
        <v>1.4897499999999999</v>
      </c>
      <c r="H21" s="37">
        <v>2.2226201562294216E-2</v>
      </c>
    </row>
    <row r="22" spans="1:8" ht="15.75">
      <c r="A22" t="s">
        <v>729</v>
      </c>
      <c r="B22" s="45">
        <v>17</v>
      </c>
      <c r="C22" s="49" t="s">
        <v>106</v>
      </c>
      <c r="D22" s="49" t="s">
        <v>324</v>
      </c>
      <c r="E22" s="49" t="s">
        <v>350</v>
      </c>
      <c r="F22" s="53">
        <v>81</v>
      </c>
      <c r="G22" s="121">
        <v>1.3506345000000002</v>
      </c>
      <c r="H22" s="37">
        <v>2.0150679398549066E-2</v>
      </c>
    </row>
    <row r="23" spans="1:8" ht="15.75">
      <c r="A23" t="s">
        <v>732</v>
      </c>
      <c r="B23" s="45">
        <v>18</v>
      </c>
      <c r="C23" s="49" t="s">
        <v>102</v>
      </c>
      <c r="D23" s="49" t="s">
        <v>325</v>
      </c>
      <c r="E23" s="49" t="s">
        <v>357</v>
      </c>
      <c r="F23" s="53">
        <v>669</v>
      </c>
      <c r="G23" s="121">
        <v>1.3456935000000001</v>
      </c>
      <c r="H23" s="37">
        <v>2.0076962558865027E-2</v>
      </c>
    </row>
    <row r="24" spans="1:8" ht="15.75">
      <c r="A24" t="s">
        <v>728</v>
      </c>
      <c r="B24" s="45">
        <v>19</v>
      </c>
      <c r="C24" s="49" t="s">
        <v>110</v>
      </c>
      <c r="D24" s="49" t="s">
        <v>330</v>
      </c>
      <c r="E24" s="49" t="s">
        <v>358</v>
      </c>
      <c r="F24" s="53">
        <v>380</v>
      </c>
      <c r="G24" s="121">
        <v>1.26369</v>
      </c>
      <c r="H24" s="37">
        <v>1.8853518142141687E-2</v>
      </c>
    </row>
    <row r="25" spans="1:8" ht="15.75">
      <c r="A25" t="s">
        <v>726</v>
      </c>
      <c r="B25" s="45">
        <v>20</v>
      </c>
      <c r="C25" s="49" t="s">
        <v>114</v>
      </c>
      <c r="D25" s="49" t="s">
        <v>331</v>
      </c>
      <c r="E25" s="49" t="s">
        <v>356</v>
      </c>
      <c r="F25" s="53">
        <v>645</v>
      </c>
      <c r="G25" s="121">
        <v>1.2354974999999999</v>
      </c>
      <c r="H25" s="37">
        <v>1.8432902476731395E-2</v>
      </c>
    </row>
    <row r="26" spans="1:8" ht="15.75">
      <c r="A26" t="s">
        <v>733</v>
      </c>
      <c r="B26" s="45">
        <v>21</v>
      </c>
      <c r="C26" s="49" t="s">
        <v>117</v>
      </c>
      <c r="D26" s="49" t="s">
        <v>334</v>
      </c>
      <c r="E26" s="49" t="s">
        <v>353</v>
      </c>
      <c r="F26" s="53">
        <v>201</v>
      </c>
      <c r="G26" s="121">
        <v>1.1757495</v>
      </c>
      <c r="H26" s="37">
        <v>1.754149714634445E-2</v>
      </c>
    </row>
    <row r="27" spans="1:8" ht="15.75">
      <c r="A27" t="s">
        <v>719</v>
      </c>
      <c r="B27" s="45">
        <v>22</v>
      </c>
      <c r="C27" s="49" t="s">
        <v>118</v>
      </c>
      <c r="D27" s="49" t="s">
        <v>335</v>
      </c>
      <c r="E27" s="49" t="s">
        <v>356</v>
      </c>
      <c r="F27" s="53">
        <v>79</v>
      </c>
      <c r="G27" s="121">
        <v>1.0053144999999999</v>
      </c>
      <c r="H27" s="37">
        <v>1.4998706300048348E-2</v>
      </c>
    </row>
    <row r="28" spans="1:8" ht="15.75">
      <c r="A28" t="s">
        <v>730</v>
      </c>
      <c r="B28" s="45">
        <v>23</v>
      </c>
      <c r="C28" s="49" t="s">
        <v>126</v>
      </c>
      <c r="D28" s="49" t="s">
        <v>340</v>
      </c>
      <c r="E28" s="49" t="s">
        <v>354</v>
      </c>
      <c r="F28" s="53">
        <v>330</v>
      </c>
      <c r="G28" s="121">
        <v>0.51100500000000004</v>
      </c>
      <c r="H28" s="37">
        <v>7.6238967137708729E-3</v>
      </c>
    </row>
    <row r="29" spans="1:8" ht="15.75">
      <c r="A29" t="s">
        <v>720</v>
      </c>
      <c r="B29" s="45">
        <v>24</v>
      </c>
      <c r="C29" s="49" t="s">
        <v>124</v>
      </c>
      <c r="D29" s="49" t="s">
        <v>339</v>
      </c>
      <c r="E29" s="49" t="s">
        <v>353</v>
      </c>
      <c r="F29" s="53">
        <v>131</v>
      </c>
      <c r="G29" s="121">
        <v>0.49550749999999999</v>
      </c>
      <c r="H29" s="37">
        <v>7.3926830479130734E-3</v>
      </c>
    </row>
    <row r="30" spans="1:8" ht="16.5" thickBot="1">
      <c r="A30" t="s">
        <v>717</v>
      </c>
      <c r="B30" s="45">
        <v>25</v>
      </c>
      <c r="C30" s="49" t="s">
        <v>127</v>
      </c>
      <c r="D30" s="49" t="s">
        <v>342</v>
      </c>
      <c r="E30" s="49" t="s">
        <v>357</v>
      </c>
      <c r="F30" s="53">
        <v>75</v>
      </c>
      <c r="G30" s="121">
        <v>0.37822499999999998</v>
      </c>
      <c r="H30" s="37">
        <v>5.6428965167972679E-3</v>
      </c>
    </row>
    <row r="31" spans="1:8" ht="16.5" hidden="1" thickBot="1">
      <c r="A31" t="s">
        <v>290</v>
      </c>
      <c r="B31" s="45">
        <v>26</v>
      </c>
      <c r="C31" s="49"/>
      <c r="D31" s="49">
        <v>0</v>
      </c>
      <c r="E31" s="49">
        <v>0</v>
      </c>
      <c r="F31" s="53"/>
      <c r="G31" s="121"/>
      <c r="H31" s="37"/>
    </row>
    <row r="32" spans="1:8" ht="16.5" thickBot="1">
      <c r="B32" s="62"/>
      <c r="C32" s="62"/>
      <c r="D32" s="63" t="s">
        <v>508</v>
      </c>
      <c r="E32" s="62"/>
      <c r="F32" s="62"/>
      <c r="G32" s="122">
        <v>66.606842</v>
      </c>
      <c r="H32" s="65">
        <v>0.99373525472051261</v>
      </c>
    </row>
    <row r="33" spans="2:8" ht="15.75">
      <c r="B33" s="46"/>
      <c r="C33" s="46"/>
      <c r="D33" s="51"/>
      <c r="E33" s="46"/>
      <c r="F33" s="46"/>
      <c r="G33" s="125"/>
      <c r="H33" s="39"/>
    </row>
    <row r="34" spans="2:8" ht="16.5" thickBot="1">
      <c r="B34" s="70" t="s">
        <v>143</v>
      </c>
      <c r="C34" s="47"/>
      <c r="D34" s="51" t="s">
        <v>1255</v>
      </c>
      <c r="E34" s="47"/>
      <c r="F34" s="47"/>
      <c r="G34" s="57">
        <v>0</v>
      </c>
      <c r="H34" s="41">
        <v>0</v>
      </c>
    </row>
    <row r="35" spans="2:8" ht="16.5" thickBot="1">
      <c r="B35" s="66"/>
      <c r="C35" s="67"/>
      <c r="D35" s="63" t="s">
        <v>508</v>
      </c>
      <c r="E35" s="68"/>
      <c r="F35" s="68"/>
      <c r="G35" s="64">
        <v>0</v>
      </c>
      <c r="H35" s="69">
        <v>0</v>
      </c>
    </row>
    <row r="36" spans="2:8" ht="15.75" thickBot="1">
      <c r="B36" s="92"/>
      <c r="C36" s="92"/>
      <c r="D36" s="92"/>
      <c r="E36" s="92"/>
      <c r="F36" s="92"/>
      <c r="G36" s="127"/>
      <c r="H36" s="93"/>
    </row>
    <row r="37" spans="2:8" ht="16.5" thickBot="1">
      <c r="B37" s="76" t="s">
        <v>274</v>
      </c>
      <c r="C37" s="67"/>
      <c r="D37" s="77" t="s">
        <v>509</v>
      </c>
      <c r="E37" s="94"/>
      <c r="F37" s="94"/>
      <c r="G37" s="128">
        <v>0.41990549999999871</v>
      </c>
      <c r="H37" s="88">
        <v>6.2647452794870988E-3</v>
      </c>
    </row>
    <row r="38" spans="2:8" ht="16.5" thickBot="1">
      <c r="B38" s="46"/>
      <c r="C38" s="46"/>
      <c r="D38" s="51" t="s">
        <v>508</v>
      </c>
      <c r="E38" s="46"/>
      <c r="F38" s="46"/>
      <c r="G38" s="125">
        <v>0.41990549999999871</v>
      </c>
      <c r="H38" s="39">
        <v>6.2647452794870988E-3</v>
      </c>
    </row>
    <row r="39" spans="2:8" ht="16.5" thickBot="1">
      <c r="B39" s="62"/>
      <c r="C39" s="62"/>
      <c r="D39" s="63" t="s">
        <v>510</v>
      </c>
      <c r="E39" s="62"/>
      <c r="F39" s="62"/>
      <c r="G39" s="122">
        <v>67.026747499999999</v>
      </c>
      <c r="H39" s="75">
        <v>0.99999999999999967</v>
      </c>
    </row>
    <row r="40" spans="2:8">
      <c r="B40" s="30"/>
      <c r="C40" s="1"/>
      <c r="D40" s="5" t="s">
        <v>129</v>
      </c>
      <c r="E40" s="4"/>
      <c r="F40" s="4"/>
      <c r="G40" s="1"/>
      <c r="H40" s="31"/>
    </row>
    <row r="41" spans="2:8">
      <c r="B41" s="30"/>
      <c r="C41" s="1"/>
      <c r="D41" s="18" t="s">
        <v>130</v>
      </c>
      <c r="E41" s="5"/>
      <c r="F41" s="5"/>
      <c r="G41" s="1"/>
      <c r="H41" s="31"/>
    </row>
    <row r="42" spans="2:8" ht="15.75">
      <c r="B42" s="30"/>
      <c r="C42" s="1"/>
      <c r="D42" s="3" t="s">
        <v>131</v>
      </c>
      <c r="E42" s="5"/>
      <c r="F42" s="7" t="s">
        <v>132</v>
      </c>
      <c r="G42" s="1"/>
      <c r="H42" s="31"/>
    </row>
    <row r="43" spans="2:8" ht="15.75">
      <c r="B43" s="30"/>
      <c r="C43" s="1"/>
      <c r="D43" s="3" t="s">
        <v>133</v>
      </c>
      <c r="E43" s="5"/>
      <c r="F43" s="7" t="s">
        <v>132</v>
      </c>
      <c r="G43" s="1"/>
      <c r="H43" s="31"/>
    </row>
    <row r="44" spans="2:8" ht="15.75">
      <c r="B44" s="30"/>
      <c r="C44" s="1"/>
      <c r="D44" s="3" t="s">
        <v>497</v>
      </c>
      <c r="E44" s="5"/>
      <c r="F44" s="9">
        <v>131.44216900000001</v>
      </c>
      <c r="G44" s="1"/>
      <c r="H44" s="31"/>
    </row>
    <row r="45" spans="2:8" ht="15.75">
      <c r="B45" s="30"/>
      <c r="C45" s="1"/>
      <c r="D45" s="3" t="s">
        <v>360</v>
      </c>
      <c r="E45" s="5"/>
      <c r="F45" s="9">
        <v>127.521827</v>
      </c>
      <c r="G45" s="1"/>
      <c r="H45" s="31"/>
    </row>
    <row r="46" spans="2:8" ht="15.75">
      <c r="B46" s="30"/>
      <c r="C46" s="1"/>
      <c r="D46" s="3" t="s">
        <v>134</v>
      </c>
      <c r="E46" s="5"/>
      <c r="F46" s="7" t="s">
        <v>132</v>
      </c>
      <c r="G46" s="1"/>
      <c r="H46" s="31"/>
    </row>
    <row r="47" spans="2:8" ht="15.75">
      <c r="B47" s="30"/>
      <c r="C47" s="1"/>
      <c r="D47" s="3" t="s">
        <v>135</v>
      </c>
      <c r="E47" s="5"/>
      <c r="F47" s="7" t="s">
        <v>132</v>
      </c>
      <c r="G47" s="1"/>
      <c r="H47" s="31"/>
    </row>
    <row r="48" spans="2:8" ht="15.75">
      <c r="B48" s="30"/>
      <c r="C48" s="1"/>
      <c r="D48" s="3" t="s">
        <v>136</v>
      </c>
      <c r="E48" s="5"/>
      <c r="F48" s="11">
        <v>0.17356976359602672</v>
      </c>
      <c r="G48" s="1"/>
      <c r="H48" s="31"/>
    </row>
    <row r="49" spans="2:8" ht="15.75">
      <c r="B49" s="30"/>
      <c r="C49" s="1"/>
      <c r="D49" s="3" t="s">
        <v>137</v>
      </c>
      <c r="E49" s="5"/>
      <c r="F49" s="11" t="s">
        <v>132</v>
      </c>
      <c r="G49" s="1"/>
      <c r="H49" s="31"/>
    </row>
    <row r="50" spans="2:8" ht="15.75">
      <c r="B50" s="30"/>
      <c r="C50" s="1"/>
      <c r="D50" s="3" t="s">
        <v>138</v>
      </c>
      <c r="E50" s="5"/>
      <c r="F50" s="7" t="s">
        <v>132</v>
      </c>
      <c r="G50" s="1"/>
      <c r="H50" s="31"/>
    </row>
    <row r="51" spans="2:8" ht="16.5" thickBot="1">
      <c r="B51" s="35"/>
      <c r="C51" s="32"/>
      <c r="D51" s="26"/>
      <c r="E51" s="32"/>
      <c r="F51" s="32"/>
      <c r="G51" s="32"/>
      <c r="H51" s="34"/>
    </row>
  </sheetData>
  <mergeCells count="2">
    <mergeCell ref="B1:H1"/>
    <mergeCell ref="B2:H2"/>
  </mergeCells>
  <phoneticPr fontId="16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J76"/>
  <sheetViews>
    <sheetView topLeftCell="B1" zoomScale="85" zoomScaleNormal="85" workbookViewId="0">
      <selection activeCell="B1" sqref="B1:H1"/>
    </sheetView>
  </sheetViews>
  <sheetFormatPr defaultRowHeight="15"/>
  <cols>
    <col min="1" max="1" width="9.140625" hidden="1" customWidth="1"/>
    <col min="2" max="2" width="7.140625" bestFit="1" customWidth="1"/>
    <col min="3" max="3" width="14.140625" bestFit="1" customWidth="1"/>
    <col min="4" max="4" width="73.5703125" customWidth="1"/>
    <col min="5" max="5" width="26.7109375" customWidth="1"/>
    <col min="6" max="6" width="11.85546875" bestFit="1" customWidth="1"/>
    <col min="7" max="7" width="13.42578125" bestFit="1" customWidth="1"/>
    <col min="8" max="8" width="8.85546875" bestFit="1" customWidth="1"/>
  </cols>
  <sheetData>
    <row r="1" spans="1:8" ht="18.75" customHeight="1">
      <c r="A1" t="s">
        <v>291</v>
      </c>
      <c r="B1" s="289" t="s">
        <v>37</v>
      </c>
      <c r="C1" s="289"/>
      <c r="D1" s="289"/>
      <c r="E1" s="289"/>
      <c r="F1" s="289"/>
      <c r="G1" s="289"/>
      <c r="H1" s="289"/>
    </row>
    <row r="2" spans="1:8" ht="19.5" thickBot="1">
      <c r="B2" s="289" t="s">
        <v>260</v>
      </c>
      <c r="C2" s="289"/>
      <c r="D2" s="289"/>
      <c r="E2" s="289"/>
      <c r="F2" s="289"/>
      <c r="G2" s="289"/>
      <c r="H2" s="289"/>
    </row>
    <row r="3" spans="1:8" ht="30.75" thickBot="1">
      <c r="B3" s="59" t="s">
        <v>73</v>
      </c>
      <c r="C3" s="59" t="s">
        <v>74</v>
      </c>
      <c r="D3" s="27" t="s">
        <v>75</v>
      </c>
      <c r="E3" s="27" t="s">
        <v>273</v>
      </c>
      <c r="F3" s="27" t="s">
        <v>76</v>
      </c>
      <c r="G3" s="60" t="s">
        <v>139</v>
      </c>
      <c r="H3" s="61" t="s">
        <v>77</v>
      </c>
    </row>
    <row r="4" spans="1:8" ht="15.75">
      <c r="B4" s="70" t="s">
        <v>142</v>
      </c>
      <c r="C4" s="47"/>
      <c r="D4" s="50" t="s">
        <v>140</v>
      </c>
      <c r="E4" s="47"/>
      <c r="F4" s="47"/>
      <c r="G4" s="54"/>
      <c r="H4" s="36"/>
    </row>
    <row r="5" spans="1:8" ht="15.75">
      <c r="B5" s="47"/>
      <c r="C5" s="47"/>
      <c r="D5" s="50" t="s">
        <v>141</v>
      </c>
      <c r="E5" s="47"/>
      <c r="F5" s="47"/>
      <c r="G5" s="54"/>
      <c r="H5" s="36"/>
    </row>
    <row r="6" spans="1:8" ht="15.75">
      <c r="A6" t="s">
        <v>756</v>
      </c>
      <c r="B6" s="45">
        <v>1</v>
      </c>
      <c r="C6" s="49" t="s">
        <v>209</v>
      </c>
      <c r="D6" s="49" t="s">
        <v>580</v>
      </c>
      <c r="E6" s="49" t="s">
        <v>498</v>
      </c>
      <c r="F6" s="53">
        <v>27062</v>
      </c>
      <c r="G6" s="121">
        <v>162.9387116</v>
      </c>
      <c r="H6" s="37">
        <v>0.15490294715204589</v>
      </c>
    </row>
    <row r="7" spans="1:8" ht="15.75">
      <c r="A7" t="s">
        <v>748</v>
      </c>
      <c r="B7" s="45">
        <v>2</v>
      </c>
      <c r="C7" s="49" t="s">
        <v>211</v>
      </c>
      <c r="D7" s="49" t="s">
        <v>5</v>
      </c>
      <c r="E7" s="49" t="s">
        <v>498</v>
      </c>
      <c r="F7" s="53">
        <v>176245</v>
      </c>
      <c r="G7" s="121">
        <v>79.108084300000002</v>
      </c>
      <c r="H7" s="37">
        <v>7.5206654583750199E-2</v>
      </c>
    </row>
    <row r="8" spans="1:8" ht="15.75">
      <c r="A8" t="s">
        <v>782</v>
      </c>
      <c r="B8" s="45">
        <v>3</v>
      </c>
      <c r="C8" s="49" t="s">
        <v>210</v>
      </c>
      <c r="D8" s="49" t="s">
        <v>30</v>
      </c>
      <c r="E8" s="49" t="s">
        <v>499</v>
      </c>
      <c r="F8" s="53">
        <v>12630</v>
      </c>
      <c r="G8" s="121">
        <v>75.690174400000004</v>
      </c>
      <c r="H8" s="37">
        <v>7.1957308179748353E-2</v>
      </c>
    </row>
    <row r="9" spans="1:8" ht="15.75">
      <c r="A9" t="s">
        <v>752</v>
      </c>
      <c r="B9" s="45">
        <v>4</v>
      </c>
      <c r="C9" s="49" t="s">
        <v>212</v>
      </c>
      <c r="D9" s="49" t="s">
        <v>6</v>
      </c>
      <c r="E9" s="49" t="s">
        <v>498</v>
      </c>
      <c r="F9" s="53">
        <v>154522</v>
      </c>
      <c r="G9" s="121">
        <v>60.3628316</v>
      </c>
      <c r="H9" s="37">
        <v>5.7385874857271459E-2</v>
      </c>
    </row>
    <row r="10" spans="1:8" ht="15.75">
      <c r="A10" t="s">
        <v>758</v>
      </c>
      <c r="B10" s="45">
        <v>5</v>
      </c>
      <c r="C10" s="49" t="s">
        <v>213</v>
      </c>
      <c r="D10" s="49" t="s">
        <v>581</v>
      </c>
      <c r="E10" s="49" t="s">
        <v>498</v>
      </c>
      <c r="F10" s="53">
        <v>22704</v>
      </c>
      <c r="G10" s="121">
        <v>53.501473600000004</v>
      </c>
      <c r="H10" s="37">
        <v>5.0862903334859676E-2</v>
      </c>
    </row>
    <row r="11" spans="1:8" ht="15.75">
      <c r="A11" t="s">
        <v>788</v>
      </c>
      <c r="B11" s="45">
        <v>6</v>
      </c>
      <c r="C11" s="49" t="s">
        <v>214</v>
      </c>
      <c r="D11" s="49" t="s">
        <v>35</v>
      </c>
      <c r="E11" s="49" t="s">
        <v>501</v>
      </c>
      <c r="F11" s="53">
        <v>2320</v>
      </c>
      <c r="G11" s="121">
        <v>43.638603799999999</v>
      </c>
      <c r="H11" s="37">
        <v>4.1486447706884096E-2</v>
      </c>
    </row>
    <row r="12" spans="1:8" ht="15.75">
      <c r="A12" t="s">
        <v>746</v>
      </c>
      <c r="B12" s="45">
        <v>7</v>
      </c>
      <c r="C12" s="49" t="s">
        <v>216</v>
      </c>
      <c r="D12" s="49" t="s">
        <v>7</v>
      </c>
      <c r="E12" s="49" t="s">
        <v>498</v>
      </c>
      <c r="F12" s="53">
        <v>166390</v>
      </c>
      <c r="G12" s="121">
        <v>42.7102778</v>
      </c>
      <c r="H12" s="37">
        <v>4.0603904621169216E-2</v>
      </c>
    </row>
    <row r="13" spans="1:8" ht="15.75">
      <c r="A13" t="s">
        <v>781</v>
      </c>
      <c r="B13" s="45">
        <v>8</v>
      </c>
      <c r="C13" s="49" t="s">
        <v>215</v>
      </c>
      <c r="D13" s="49" t="s">
        <v>29</v>
      </c>
      <c r="E13" s="49" t="s">
        <v>500</v>
      </c>
      <c r="F13" s="53">
        <v>37405</v>
      </c>
      <c r="G13" s="121">
        <v>39.979624900000005</v>
      </c>
      <c r="H13" s="37">
        <v>3.8007921274389886E-2</v>
      </c>
    </row>
    <row r="14" spans="1:8" ht="15.75">
      <c r="A14" t="s">
        <v>753</v>
      </c>
      <c r="B14" s="45">
        <v>9</v>
      </c>
      <c r="C14" s="49" t="s">
        <v>217</v>
      </c>
      <c r="D14" s="49" t="s">
        <v>8</v>
      </c>
      <c r="E14" s="49" t="s">
        <v>500</v>
      </c>
      <c r="F14" s="53">
        <v>44192</v>
      </c>
      <c r="G14" s="121">
        <v>33.0388521</v>
      </c>
      <c r="H14" s="37">
        <v>3.1409451508210895E-2</v>
      </c>
    </row>
    <row r="15" spans="1:8" ht="15.75">
      <c r="A15" t="s">
        <v>766</v>
      </c>
      <c r="B15" s="45">
        <v>10</v>
      </c>
      <c r="C15" s="49" t="s">
        <v>220</v>
      </c>
      <c r="D15" s="49" t="s">
        <v>458</v>
      </c>
      <c r="E15" s="49" t="s">
        <v>502</v>
      </c>
      <c r="F15" s="53">
        <v>4465</v>
      </c>
      <c r="G15" s="121">
        <v>26.163269</v>
      </c>
      <c r="H15" s="37">
        <v>2.4872956435183696E-2</v>
      </c>
    </row>
    <row r="16" spans="1:8" ht="15.75">
      <c r="A16" t="s">
        <v>749</v>
      </c>
      <c r="B16" s="45">
        <v>11</v>
      </c>
      <c r="C16" s="49" t="s">
        <v>218</v>
      </c>
      <c r="D16" s="49" t="s">
        <v>9</v>
      </c>
      <c r="E16" s="49" t="s">
        <v>498</v>
      </c>
      <c r="F16" s="53">
        <v>15586</v>
      </c>
      <c r="G16" s="121">
        <v>25.469163500000001</v>
      </c>
      <c r="H16" s="37">
        <v>2.421308263031163E-2</v>
      </c>
    </row>
    <row r="17" spans="1:8" ht="15.75">
      <c r="A17" t="s">
        <v>767</v>
      </c>
      <c r="B17" s="45">
        <v>12</v>
      </c>
      <c r="C17" s="49" t="s">
        <v>219</v>
      </c>
      <c r="D17" s="49" t="s">
        <v>459</v>
      </c>
      <c r="E17" s="49" t="s">
        <v>503</v>
      </c>
      <c r="F17" s="53">
        <v>3013</v>
      </c>
      <c r="G17" s="121">
        <v>25.357385099999998</v>
      </c>
      <c r="H17" s="37">
        <v>2.4106816885247639E-2</v>
      </c>
    </row>
    <row r="18" spans="1:8" ht="15.75">
      <c r="A18" t="s">
        <v>759</v>
      </c>
      <c r="B18" s="45">
        <v>13</v>
      </c>
      <c r="C18" s="49" t="s">
        <v>221</v>
      </c>
      <c r="D18" s="49" t="s">
        <v>582</v>
      </c>
      <c r="E18" s="49" t="s">
        <v>503</v>
      </c>
      <c r="F18" s="53">
        <v>2911</v>
      </c>
      <c r="G18" s="121">
        <v>24.621448599999997</v>
      </c>
      <c r="H18" s="37">
        <v>2.3407175089585119E-2</v>
      </c>
    </row>
    <row r="19" spans="1:8" ht="15.75">
      <c r="A19" t="s">
        <v>750</v>
      </c>
      <c r="B19" s="45">
        <v>14</v>
      </c>
      <c r="C19" s="49" t="s">
        <v>222</v>
      </c>
      <c r="D19" s="49" t="s">
        <v>10</v>
      </c>
      <c r="E19" s="49" t="s">
        <v>500</v>
      </c>
      <c r="F19" s="53">
        <v>35147</v>
      </c>
      <c r="G19" s="121">
        <v>21.741071000000002</v>
      </c>
      <c r="H19" s="37">
        <v>2.0668851122435643E-2</v>
      </c>
    </row>
    <row r="20" spans="1:8" ht="15.75">
      <c r="A20" t="s">
        <v>778</v>
      </c>
      <c r="B20" s="45">
        <v>15</v>
      </c>
      <c r="C20" s="49" t="s">
        <v>223</v>
      </c>
      <c r="D20" s="49" t="s">
        <v>28</v>
      </c>
      <c r="E20" s="49" t="s">
        <v>498</v>
      </c>
      <c r="F20" s="53">
        <v>2157</v>
      </c>
      <c r="G20" s="121">
        <v>21.103206099999998</v>
      </c>
      <c r="H20" s="37">
        <v>2.006244425985158E-2</v>
      </c>
    </row>
    <row r="21" spans="1:8" ht="15.75">
      <c r="A21" t="s">
        <v>754</v>
      </c>
      <c r="B21" s="45">
        <v>16</v>
      </c>
      <c r="C21" s="49" t="s">
        <v>224</v>
      </c>
      <c r="D21" s="49" t="s">
        <v>16</v>
      </c>
      <c r="E21" s="49" t="s">
        <v>498</v>
      </c>
      <c r="F21" s="53">
        <v>4261</v>
      </c>
      <c r="G21" s="121">
        <v>19.394577299999998</v>
      </c>
      <c r="H21" s="37">
        <v>1.8438081122878897E-2</v>
      </c>
    </row>
    <row r="22" spans="1:8" ht="15.75">
      <c r="A22" t="s">
        <v>760</v>
      </c>
      <c r="B22" s="45">
        <v>17</v>
      </c>
      <c r="C22" s="49" t="s">
        <v>225</v>
      </c>
      <c r="D22" s="49" t="s">
        <v>460</v>
      </c>
      <c r="E22" s="49" t="s">
        <v>504</v>
      </c>
      <c r="F22" s="53">
        <v>3780</v>
      </c>
      <c r="G22" s="121">
        <v>17.695676000000002</v>
      </c>
      <c r="H22" s="37">
        <v>1.6822965747862996E-2</v>
      </c>
    </row>
    <row r="23" spans="1:8" ht="15.75">
      <c r="A23" t="s">
        <v>761</v>
      </c>
      <c r="B23" s="45">
        <v>18</v>
      </c>
      <c r="C23" s="49" t="s">
        <v>226</v>
      </c>
      <c r="D23" s="49" t="s">
        <v>400</v>
      </c>
      <c r="E23" s="49" t="s">
        <v>504</v>
      </c>
      <c r="F23" s="53">
        <v>10922</v>
      </c>
      <c r="G23" s="121">
        <v>16.622104</v>
      </c>
      <c r="H23" s="37">
        <v>1.5802339862541363E-2</v>
      </c>
    </row>
    <row r="24" spans="1:8" ht="15.75">
      <c r="A24" t="s">
        <v>762</v>
      </c>
      <c r="B24" s="45">
        <v>19</v>
      </c>
      <c r="C24" s="49" t="s">
        <v>231</v>
      </c>
      <c r="D24" s="49" t="s">
        <v>462</v>
      </c>
      <c r="E24" s="49" t="s">
        <v>502</v>
      </c>
      <c r="F24" s="53">
        <v>3172</v>
      </c>
      <c r="G24" s="121">
        <v>15.082973300000001</v>
      </c>
      <c r="H24" s="37">
        <v>1.4339115567092893E-2</v>
      </c>
    </row>
    <row r="25" spans="1:8" ht="15.75">
      <c r="A25" t="s">
        <v>751</v>
      </c>
      <c r="B25" s="45">
        <v>20</v>
      </c>
      <c r="C25" s="49" t="s">
        <v>227</v>
      </c>
      <c r="D25" s="46" t="s">
        <v>17</v>
      </c>
      <c r="E25" s="49" t="s">
        <v>500</v>
      </c>
      <c r="F25" s="53">
        <v>7118</v>
      </c>
      <c r="G25" s="121">
        <v>14.6767333</v>
      </c>
      <c r="H25" s="37">
        <v>1.3952910394404838E-2</v>
      </c>
    </row>
    <row r="26" spans="1:8" ht="15.75">
      <c r="A26" t="s">
        <v>783</v>
      </c>
      <c r="B26" s="45">
        <v>21</v>
      </c>
      <c r="C26" s="49" t="s">
        <v>229</v>
      </c>
      <c r="D26" s="49" t="s">
        <v>31</v>
      </c>
      <c r="E26" s="49" t="s">
        <v>498</v>
      </c>
      <c r="F26" s="53">
        <v>7751</v>
      </c>
      <c r="G26" s="121">
        <v>14.2152178</v>
      </c>
      <c r="H26" s="37">
        <v>1.3514155782904951E-2</v>
      </c>
    </row>
    <row r="27" spans="1:8" ht="15.75">
      <c r="A27" t="s">
        <v>779</v>
      </c>
      <c r="B27" s="45">
        <v>22</v>
      </c>
      <c r="C27" s="49" t="s">
        <v>232</v>
      </c>
      <c r="D27" s="49" t="s">
        <v>402</v>
      </c>
      <c r="E27" s="49" t="s">
        <v>503</v>
      </c>
      <c r="F27" s="53">
        <v>8559</v>
      </c>
      <c r="G27" s="121">
        <v>14.136373999999998</v>
      </c>
      <c r="H27" s="37">
        <v>1.3439200378724212E-2</v>
      </c>
    </row>
    <row r="28" spans="1:8" ht="15.75">
      <c r="A28" t="s">
        <v>763</v>
      </c>
      <c r="B28" s="45">
        <v>23</v>
      </c>
      <c r="C28" s="49" t="s">
        <v>228</v>
      </c>
      <c r="D28" s="49" t="s">
        <v>401</v>
      </c>
      <c r="E28" s="49" t="s">
        <v>504</v>
      </c>
      <c r="F28" s="53">
        <v>2906</v>
      </c>
      <c r="G28" s="121">
        <v>14.093273600000002</v>
      </c>
      <c r="H28" s="37">
        <v>1.3398225591837341E-2</v>
      </c>
    </row>
    <row r="29" spans="1:8" ht="15.75">
      <c r="A29" t="s">
        <v>764</v>
      </c>
      <c r="B29" s="45">
        <v>24</v>
      </c>
      <c r="C29" s="49" t="s">
        <v>230</v>
      </c>
      <c r="D29" s="49" t="s">
        <v>461</v>
      </c>
      <c r="E29" s="49" t="s">
        <v>498</v>
      </c>
      <c r="F29" s="53">
        <v>1602</v>
      </c>
      <c r="G29" s="121">
        <v>14.089128700000002</v>
      </c>
      <c r="H29" s="37">
        <v>1.3394285108821697E-2</v>
      </c>
    </row>
    <row r="30" spans="1:8" ht="15.75">
      <c r="A30" t="s">
        <v>787</v>
      </c>
      <c r="B30" s="45">
        <v>25</v>
      </c>
      <c r="C30" s="49" t="s">
        <v>235</v>
      </c>
      <c r="D30" s="49" t="s">
        <v>11</v>
      </c>
      <c r="E30" s="49" t="s">
        <v>396</v>
      </c>
      <c r="F30" s="53">
        <v>5059</v>
      </c>
      <c r="G30" s="121">
        <v>13.1100157</v>
      </c>
      <c r="H30" s="37">
        <v>1.2463459721744797E-2</v>
      </c>
    </row>
    <row r="31" spans="1:8" ht="15.75">
      <c r="A31" t="s">
        <v>790</v>
      </c>
      <c r="B31" s="45">
        <v>26</v>
      </c>
      <c r="C31" s="49" t="s">
        <v>233</v>
      </c>
      <c r="D31" s="49" t="s">
        <v>403</v>
      </c>
      <c r="E31" s="49" t="s">
        <v>505</v>
      </c>
      <c r="F31" s="53">
        <v>15238</v>
      </c>
      <c r="G31" s="121">
        <v>11.627355600000001</v>
      </c>
      <c r="H31" s="37">
        <v>1.1053921025510583E-2</v>
      </c>
    </row>
    <row r="32" spans="1:8" ht="15.75">
      <c r="A32" t="s">
        <v>769</v>
      </c>
      <c r="B32" s="45">
        <v>27</v>
      </c>
      <c r="C32" s="49" t="s">
        <v>237</v>
      </c>
      <c r="D32" s="49" t="s">
        <v>584</v>
      </c>
      <c r="E32" s="49" t="s">
        <v>502</v>
      </c>
      <c r="F32" s="53">
        <v>1423</v>
      </c>
      <c r="G32" s="121">
        <v>9.9899443000000012</v>
      </c>
      <c r="H32" s="37">
        <v>9.497263104385454E-3</v>
      </c>
    </row>
    <row r="33" spans="1:10" ht="15.75">
      <c r="A33" t="s">
        <v>773</v>
      </c>
      <c r="B33" s="45">
        <v>28</v>
      </c>
      <c r="C33" s="49" t="s">
        <v>239</v>
      </c>
      <c r="D33" s="49" t="s">
        <v>587</v>
      </c>
      <c r="E33" s="49" t="s">
        <v>503</v>
      </c>
      <c r="F33" s="53">
        <v>4685</v>
      </c>
      <c r="G33" s="121">
        <v>9.8736598000000004</v>
      </c>
      <c r="H33" s="37">
        <v>9.3867134898633874E-3</v>
      </c>
    </row>
    <row r="34" spans="1:10" ht="15.75">
      <c r="A34" t="s">
        <v>784</v>
      </c>
      <c r="B34" s="45">
        <v>29</v>
      </c>
      <c r="C34" s="49" t="s">
        <v>236</v>
      </c>
      <c r="D34" s="49" t="s">
        <v>32</v>
      </c>
      <c r="E34" s="49" t="s">
        <v>505</v>
      </c>
      <c r="F34" s="53">
        <v>9716</v>
      </c>
      <c r="G34" s="121">
        <v>9.7306041000000008</v>
      </c>
      <c r="H34" s="37">
        <v>9.2507129696720956E-3</v>
      </c>
    </row>
    <row r="35" spans="1:10" ht="15.75">
      <c r="A35" t="s">
        <v>786</v>
      </c>
      <c r="B35" s="45">
        <v>30</v>
      </c>
      <c r="C35" s="49" t="s">
        <v>240</v>
      </c>
      <c r="D35" s="49" t="s">
        <v>34</v>
      </c>
      <c r="E35" s="49" t="s">
        <v>505</v>
      </c>
      <c r="F35" s="53">
        <v>1673</v>
      </c>
      <c r="G35" s="121">
        <v>9.2341040000000003</v>
      </c>
      <c r="H35" s="37">
        <v>8.7786991185985017E-3</v>
      </c>
    </row>
    <row r="36" spans="1:10" ht="15.75">
      <c r="A36" t="s">
        <v>744</v>
      </c>
      <c r="B36" s="45">
        <v>31</v>
      </c>
      <c r="C36" s="49" t="s">
        <v>234</v>
      </c>
      <c r="D36" s="49" t="s">
        <v>463</v>
      </c>
      <c r="E36" s="49" t="s">
        <v>505</v>
      </c>
      <c r="F36" s="53">
        <v>12253</v>
      </c>
      <c r="G36" s="121">
        <v>8.9371668</v>
      </c>
      <c r="H36" s="37">
        <v>8.4964061819021962E-3</v>
      </c>
    </row>
    <row r="37" spans="1:10" ht="15.75">
      <c r="A37" t="s">
        <v>747</v>
      </c>
      <c r="B37" s="45">
        <v>32</v>
      </c>
      <c r="C37" s="49" t="s">
        <v>242</v>
      </c>
      <c r="D37" s="49" t="s">
        <v>18</v>
      </c>
      <c r="E37" s="49" t="s">
        <v>498</v>
      </c>
      <c r="F37" s="53">
        <v>18333</v>
      </c>
      <c r="G37" s="121">
        <v>7.8945248999999995</v>
      </c>
      <c r="H37" s="37">
        <v>7.5051849948174643E-3</v>
      </c>
    </row>
    <row r="38" spans="1:10" ht="15.75">
      <c r="A38" t="s">
        <v>768</v>
      </c>
      <c r="B38" s="73">
        <v>33</v>
      </c>
      <c r="C38" s="46" t="s">
        <v>244</v>
      </c>
      <c r="D38" s="46" t="s">
        <v>583</v>
      </c>
      <c r="E38" s="46" t="s">
        <v>503</v>
      </c>
      <c r="F38" s="112">
        <v>7731</v>
      </c>
      <c r="G38" s="126">
        <v>7.7426204000000007</v>
      </c>
      <c r="H38" s="111">
        <v>7.3607720771958806E-3</v>
      </c>
      <c r="I38" s="141"/>
      <c r="J38" s="184"/>
    </row>
    <row r="39" spans="1:10" ht="15.75">
      <c r="A39" t="s">
        <v>757</v>
      </c>
      <c r="B39" s="73">
        <v>34</v>
      </c>
      <c r="C39" s="46" t="s">
        <v>238</v>
      </c>
      <c r="D39" s="46" t="s">
        <v>464</v>
      </c>
      <c r="E39" s="46" t="s">
        <v>499</v>
      </c>
      <c r="F39" s="112">
        <v>9871</v>
      </c>
      <c r="G39" s="126">
        <v>7.7397519999999993</v>
      </c>
      <c r="H39" s="111">
        <v>7.3580451401209024E-3</v>
      </c>
      <c r="I39" s="141"/>
      <c r="J39" s="141"/>
    </row>
    <row r="40" spans="1:10" ht="15.75">
      <c r="A40" t="s">
        <v>765</v>
      </c>
      <c r="B40" s="73">
        <v>35</v>
      </c>
      <c r="C40" s="46" t="s">
        <v>241</v>
      </c>
      <c r="D40" s="46" t="s">
        <v>404</v>
      </c>
      <c r="E40" s="46" t="s">
        <v>503</v>
      </c>
      <c r="F40" s="112">
        <v>2012</v>
      </c>
      <c r="G40" s="126">
        <v>7.6127841000000007</v>
      </c>
      <c r="H40" s="111">
        <v>7.237339006442931E-3</v>
      </c>
      <c r="I40" s="141"/>
      <c r="J40" s="141"/>
    </row>
    <row r="41" spans="1:10" ht="15.75">
      <c r="A41" t="s">
        <v>743</v>
      </c>
      <c r="B41" s="73">
        <v>36</v>
      </c>
      <c r="C41" s="46" t="s">
        <v>66</v>
      </c>
      <c r="D41" s="46" t="s">
        <v>23</v>
      </c>
      <c r="E41" s="46" t="s">
        <v>500</v>
      </c>
      <c r="F41" s="112">
        <v>6730</v>
      </c>
      <c r="G41" s="126">
        <v>7.5897103000000001</v>
      </c>
      <c r="H41" s="111">
        <v>7.2154031534654552E-3</v>
      </c>
      <c r="I41" s="141"/>
      <c r="J41" s="141"/>
    </row>
    <row r="42" spans="1:10" ht="15.75">
      <c r="A42" t="s">
        <v>770</v>
      </c>
      <c r="B42" s="73">
        <v>37</v>
      </c>
      <c r="C42" s="46" t="s">
        <v>246</v>
      </c>
      <c r="D42" s="46" t="s">
        <v>465</v>
      </c>
      <c r="E42" s="46" t="s">
        <v>498</v>
      </c>
      <c r="F42" s="112">
        <v>3101</v>
      </c>
      <c r="G42" s="126">
        <v>6.8942196999999998</v>
      </c>
      <c r="H42" s="111">
        <v>6.5542125585562423E-3</v>
      </c>
      <c r="I42" s="141"/>
      <c r="J42" s="141"/>
    </row>
    <row r="43" spans="1:10" ht="15.75">
      <c r="A43" t="s">
        <v>771</v>
      </c>
      <c r="B43" s="73">
        <v>38</v>
      </c>
      <c r="C43" s="46" t="s">
        <v>247</v>
      </c>
      <c r="D43" s="46" t="s">
        <v>585</v>
      </c>
      <c r="E43" s="46" t="s">
        <v>396</v>
      </c>
      <c r="F43" s="112">
        <v>3030</v>
      </c>
      <c r="G43" s="126">
        <v>6.8001218999999997</v>
      </c>
      <c r="H43" s="111">
        <v>6.4647554467539428E-3</v>
      </c>
      <c r="I43" s="141"/>
      <c r="J43" s="141"/>
    </row>
    <row r="44" spans="1:10" ht="15.75">
      <c r="A44" t="s">
        <v>785</v>
      </c>
      <c r="B44" s="73">
        <v>39</v>
      </c>
      <c r="C44" s="46" t="s">
        <v>248</v>
      </c>
      <c r="D44" s="46" t="s">
        <v>33</v>
      </c>
      <c r="E44" s="46" t="s">
        <v>503</v>
      </c>
      <c r="F44" s="112">
        <v>4272</v>
      </c>
      <c r="G44" s="126">
        <v>6.7861513000000002</v>
      </c>
      <c r="H44" s="111">
        <v>6.4514738447808339E-3</v>
      </c>
      <c r="I44" s="141"/>
      <c r="J44" s="141"/>
    </row>
    <row r="45" spans="1:10" ht="15.75">
      <c r="A45" t="s">
        <v>772</v>
      </c>
      <c r="B45" s="73">
        <v>40</v>
      </c>
      <c r="C45" s="46" t="s">
        <v>245</v>
      </c>
      <c r="D45" s="46" t="s">
        <v>586</v>
      </c>
      <c r="E45" s="46" t="s">
        <v>503</v>
      </c>
      <c r="F45" s="112">
        <v>6191</v>
      </c>
      <c r="G45" s="126">
        <v>6.1221506000000003</v>
      </c>
      <c r="H45" s="111">
        <v>5.8202201400533605E-3</v>
      </c>
      <c r="I45" s="141"/>
      <c r="J45" s="141"/>
    </row>
    <row r="46" spans="1:10" ht="15.75">
      <c r="A46" t="s">
        <v>780</v>
      </c>
      <c r="B46" s="73">
        <v>41</v>
      </c>
      <c r="C46" s="46" t="s">
        <v>249</v>
      </c>
      <c r="D46" s="46" t="s">
        <v>466</v>
      </c>
      <c r="E46" s="46" t="s">
        <v>504</v>
      </c>
      <c r="F46" s="112">
        <v>3985</v>
      </c>
      <c r="G46" s="126">
        <v>5.8551285999999996</v>
      </c>
      <c r="H46" s="111">
        <v>5.5663670541398359E-3</v>
      </c>
      <c r="I46" s="141"/>
      <c r="J46" s="141"/>
    </row>
    <row r="47" spans="1:10" ht="15.75">
      <c r="A47" t="s">
        <v>789</v>
      </c>
      <c r="B47" s="73">
        <v>42</v>
      </c>
      <c r="C47" s="46" t="s">
        <v>243</v>
      </c>
      <c r="D47" s="46" t="s">
        <v>405</v>
      </c>
      <c r="E47" s="46" t="s">
        <v>505</v>
      </c>
      <c r="F47" s="112">
        <v>4100</v>
      </c>
      <c r="G47" s="126">
        <v>5.8515693999999998</v>
      </c>
      <c r="H47" s="111">
        <v>5.5629833857402909E-3</v>
      </c>
      <c r="I47" s="141"/>
      <c r="J47" s="141"/>
    </row>
    <row r="48" spans="1:10" ht="15.75">
      <c r="A48" t="s">
        <v>774</v>
      </c>
      <c r="B48" s="73">
        <v>43</v>
      </c>
      <c r="C48" s="46" t="s">
        <v>251</v>
      </c>
      <c r="D48" s="46" t="s">
        <v>588</v>
      </c>
      <c r="E48" s="46" t="s">
        <v>396</v>
      </c>
      <c r="F48" s="112">
        <v>2607</v>
      </c>
      <c r="G48" s="126">
        <v>4.9183270000000006</v>
      </c>
      <c r="H48" s="111">
        <v>4.6757663656245606E-3</v>
      </c>
      <c r="I48" s="141"/>
      <c r="J48" s="141"/>
    </row>
    <row r="49" spans="1:10" ht="15.75">
      <c r="A49" t="s">
        <v>776</v>
      </c>
      <c r="B49" s="73">
        <v>44</v>
      </c>
      <c r="C49" s="46" t="s">
        <v>250</v>
      </c>
      <c r="D49" s="46" t="s">
        <v>26</v>
      </c>
      <c r="E49" s="46" t="s">
        <v>396</v>
      </c>
      <c r="F49" s="112">
        <v>2514</v>
      </c>
      <c r="G49" s="126">
        <v>4.4431390000000004</v>
      </c>
      <c r="H49" s="111">
        <v>4.2240135505416266E-3</v>
      </c>
      <c r="I49" s="141"/>
      <c r="J49" s="282"/>
    </row>
    <row r="50" spans="1:10" ht="15.75">
      <c r="A50" t="s">
        <v>755</v>
      </c>
      <c r="B50" s="45">
        <v>45</v>
      </c>
      <c r="C50" s="49" t="s">
        <v>252</v>
      </c>
      <c r="D50" s="49" t="s">
        <v>19</v>
      </c>
      <c r="E50" s="49" t="s">
        <v>500</v>
      </c>
      <c r="F50" s="53">
        <v>8171</v>
      </c>
      <c r="G50" s="121">
        <v>4.4068233000000001</v>
      </c>
      <c r="H50" s="37">
        <v>4.1894888577743272E-3</v>
      </c>
    </row>
    <row r="51" spans="1:10" ht="15.75">
      <c r="A51" t="s">
        <v>741</v>
      </c>
      <c r="B51" s="45">
        <v>46</v>
      </c>
      <c r="C51" s="49" t="s">
        <v>253</v>
      </c>
      <c r="D51" s="49" t="s">
        <v>578</v>
      </c>
      <c r="E51" s="49" t="s">
        <v>396</v>
      </c>
      <c r="F51" s="53">
        <v>3453</v>
      </c>
      <c r="G51" s="121">
        <v>3.0077536999999999</v>
      </c>
      <c r="H51" s="37">
        <v>2.8594181693374237E-3</v>
      </c>
    </row>
    <row r="52" spans="1:10" ht="15.75">
      <c r="A52" t="s">
        <v>742</v>
      </c>
      <c r="B52" s="45">
        <v>47</v>
      </c>
      <c r="C52" s="49" t="s">
        <v>254</v>
      </c>
      <c r="D52" s="49" t="s">
        <v>579</v>
      </c>
      <c r="E52" s="49" t="s">
        <v>505</v>
      </c>
      <c r="F52" s="53">
        <v>4056</v>
      </c>
      <c r="G52" s="121">
        <v>2.8787407000000003</v>
      </c>
      <c r="H52" s="37">
        <v>2.7367677953122078E-3</v>
      </c>
    </row>
    <row r="53" spans="1:10" ht="15.75">
      <c r="A53" t="s">
        <v>775</v>
      </c>
      <c r="B53" s="45">
        <v>48</v>
      </c>
      <c r="C53" s="49" t="s">
        <v>257</v>
      </c>
      <c r="D53" s="49" t="s">
        <v>25</v>
      </c>
      <c r="E53" s="49" t="s">
        <v>502</v>
      </c>
      <c r="F53" s="53">
        <v>3440</v>
      </c>
      <c r="G53" s="121">
        <v>2.8758007000000001</v>
      </c>
      <c r="H53" s="37">
        <v>2.7339727893854085E-3</v>
      </c>
    </row>
    <row r="54" spans="1:10" ht="15.75">
      <c r="A54" t="s">
        <v>777</v>
      </c>
      <c r="B54" s="45">
        <v>49</v>
      </c>
      <c r="C54" s="49" t="s">
        <v>255</v>
      </c>
      <c r="D54" s="49" t="s">
        <v>27</v>
      </c>
      <c r="E54" s="49" t="s">
        <v>396</v>
      </c>
      <c r="F54" s="53">
        <v>2472</v>
      </c>
      <c r="G54" s="121">
        <v>2.5103895000000001</v>
      </c>
      <c r="H54" s="37">
        <v>2.3865828336987471E-3</v>
      </c>
    </row>
    <row r="55" spans="1:10" ht="16.5" thickBot="1">
      <c r="A55" t="s">
        <v>745</v>
      </c>
      <c r="B55" s="45">
        <v>50</v>
      </c>
      <c r="C55" s="49" t="s">
        <v>256</v>
      </c>
      <c r="D55" s="49" t="s">
        <v>4</v>
      </c>
      <c r="E55" s="49" t="s">
        <v>506</v>
      </c>
      <c r="F55" s="53">
        <v>8261</v>
      </c>
      <c r="G55" s="121">
        <v>1.9408926999999998</v>
      </c>
      <c r="H55" s="37">
        <v>1.8451723128507396E-3</v>
      </c>
    </row>
    <row r="56" spans="1:10" ht="16.5" hidden="1" thickBot="1">
      <c r="A56" t="s">
        <v>291</v>
      </c>
      <c r="B56" s="45">
        <v>51</v>
      </c>
      <c r="C56" s="49"/>
      <c r="D56" s="49">
        <v>0</v>
      </c>
      <c r="E56" s="49">
        <v>0</v>
      </c>
      <c r="F56" s="53"/>
      <c r="G56" s="121"/>
      <c r="H56" s="37"/>
    </row>
    <row r="57" spans="1:10" ht="16.5" thickBot="1">
      <c r="B57" s="62"/>
      <c r="C57" s="62"/>
      <c r="D57" s="63" t="s">
        <v>508</v>
      </c>
      <c r="E57" s="62"/>
      <c r="F57" s="62"/>
      <c r="G57" s="122">
        <v>1051.8036855</v>
      </c>
      <c r="H57" s="65">
        <v>0.99993113428628333</v>
      </c>
    </row>
    <row r="58" spans="1:10">
      <c r="B58" s="92"/>
      <c r="C58" s="92"/>
      <c r="D58" s="92"/>
      <c r="E58" s="92"/>
      <c r="F58" s="92"/>
      <c r="G58" s="92"/>
      <c r="H58" s="93"/>
    </row>
    <row r="59" spans="1:10" ht="16.5" thickBot="1">
      <c r="B59" s="70" t="s">
        <v>143</v>
      </c>
      <c r="C59" s="47"/>
      <c r="D59" s="51" t="s">
        <v>1255</v>
      </c>
      <c r="E59" s="47"/>
      <c r="F59" s="47"/>
      <c r="G59" s="57">
        <v>0</v>
      </c>
      <c r="H59" s="41">
        <v>0</v>
      </c>
    </row>
    <row r="60" spans="1:10" ht="16.5" thickBot="1">
      <c r="B60" s="66"/>
      <c r="C60" s="67"/>
      <c r="D60" s="63" t="s">
        <v>508</v>
      </c>
      <c r="E60" s="68"/>
      <c r="F60" s="68"/>
      <c r="G60" s="64">
        <v>0</v>
      </c>
      <c r="H60" s="69">
        <v>0</v>
      </c>
    </row>
    <row r="61" spans="1:10" ht="15.75" thickBot="1">
      <c r="B61" s="92"/>
      <c r="C61" s="92"/>
      <c r="D61" s="92"/>
      <c r="E61" s="92"/>
      <c r="F61" s="92"/>
      <c r="G61" s="92"/>
      <c r="H61" s="93"/>
    </row>
    <row r="62" spans="1:10" ht="16.5" thickBot="1">
      <c r="B62" s="76" t="s">
        <v>274</v>
      </c>
      <c r="C62" s="67"/>
      <c r="D62" s="77" t="s">
        <v>509</v>
      </c>
      <c r="E62" s="94"/>
      <c r="F62" s="94"/>
      <c r="G62" s="87">
        <v>7.2438200000078723E-2</v>
      </c>
      <c r="H62" s="88">
        <v>6.8865713716626231E-5</v>
      </c>
    </row>
    <row r="63" spans="1:10" ht="16.5" thickBot="1">
      <c r="B63" s="46"/>
      <c r="C63" s="46"/>
      <c r="D63" s="51" t="s">
        <v>508</v>
      </c>
      <c r="E63" s="46"/>
      <c r="F63" s="46"/>
      <c r="G63" s="56">
        <v>7.2438200000078723E-2</v>
      </c>
      <c r="H63" s="39">
        <v>6.8865713716626231E-5</v>
      </c>
    </row>
    <row r="64" spans="1:10" ht="16.5" thickBot="1">
      <c r="B64" s="62"/>
      <c r="C64" s="62"/>
      <c r="D64" s="63" t="s">
        <v>510</v>
      </c>
      <c r="E64" s="62"/>
      <c r="F64" s="62"/>
      <c r="G64" s="64">
        <v>1051.8761237000001</v>
      </c>
      <c r="H64" s="75">
        <v>1</v>
      </c>
    </row>
    <row r="65" spans="2:8">
      <c r="B65" s="30"/>
      <c r="C65" s="1"/>
      <c r="D65" s="5" t="s">
        <v>258</v>
      </c>
      <c r="E65" s="4"/>
      <c r="F65" s="4"/>
      <c r="G65" s="1"/>
      <c r="H65" s="31"/>
    </row>
    <row r="66" spans="2:8">
      <c r="B66" s="30"/>
      <c r="C66" s="1"/>
      <c r="D66" s="18" t="s">
        <v>130</v>
      </c>
      <c r="E66" s="5"/>
      <c r="F66" s="5"/>
      <c r="G66" s="1"/>
      <c r="H66" s="31"/>
    </row>
    <row r="67" spans="2:8" ht="15.75">
      <c r="B67" s="30"/>
      <c r="C67" s="1"/>
      <c r="D67" s="3" t="s">
        <v>131</v>
      </c>
      <c r="E67" s="5"/>
      <c r="F67" s="7" t="s">
        <v>132</v>
      </c>
      <c r="G67" s="1"/>
      <c r="H67" s="31"/>
    </row>
    <row r="68" spans="2:8" ht="15.75">
      <c r="B68" s="30"/>
      <c r="C68" s="1"/>
      <c r="D68" s="3" t="s">
        <v>133</v>
      </c>
      <c r="E68" s="5"/>
      <c r="F68" s="7" t="s">
        <v>132</v>
      </c>
      <c r="G68" s="1"/>
      <c r="H68" s="31"/>
    </row>
    <row r="69" spans="2:8" ht="15.75">
      <c r="B69" s="30"/>
      <c r="C69" s="1"/>
      <c r="D69" s="3" t="s">
        <v>497</v>
      </c>
      <c r="E69" s="5"/>
      <c r="F69" s="9">
        <v>1734.8189</v>
      </c>
      <c r="G69" s="1"/>
      <c r="H69" s="31"/>
    </row>
    <row r="70" spans="2:8" ht="15.75">
      <c r="B70" s="30"/>
      <c r="C70" s="1"/>
      <c r="D70" s="3" t="s">
        <v>360</v>
      </c>
      <c r="E70" s="5"/>
      <c r="F70" s="9">
        <v>1719.6510000000001</v>
      </c>
      <c r="G70" s="1"/>
      <c r="H70" s="31"/>
    </row>
    <row r="71" spans="2:8" ht="15.75">
      <c r="B71" s="30"/>
      <c r="C71" s="1"/>
      <c r="D71" s="3" t="s">
        <v>134</v>
      </c>
      <c r="E71" s="5"/>
      <c r="F71" s="7" t="s">
        <v>132</v>
      </c>
      <c r="G71" s="1"/>
      <c r="H71" s="31"/>
    </row>
    <row r="72" spans="2:8" ht="15.75">
      <c r="B72" s="30"/>
      <c r="C72" s="1"/>
      <c r="D72" s="3" t="s">
        <v>259</v>
      </c>
      <c r="E72" s="5"/>
      <c r="F72" s="7">
        <v>1051.8036855</v>
      </c>
      <c r="G72" s="1"/>
      <c r="H72" s="31"/>
    </row>
    <row r="73" spans="2:8" ht="15.75">
      <c r="B73" s="30"/>
      <c r="C73" s="1"/>
      <c r="D73" s="3" t="s">
        <v>136</v>
      </c>
      <c r="E73" s="5"/>
      <c r="F73" s="11">
        <v>7.2337997254509401E-2</v>
      </c>
      <c r="G73" s="1"/>
      <c r="H73" s="31"/>
    </row>
    <row r="74" spans="2:8" ht="15.75">
      <c r="B74" s="30"/>
      <c r="C74" s="1"/>
      <c r="D74" s="3" t="s">
        <v>137</v>
      </c>
      <c r="E74" s="5"/>
      <c r="F74" s="11" t="s">
        <v>132</v>
      </c>
      <c r="G74" s="1"/>
      <c r="H74" s="31"/>
    </row>
    <row r="75" spans="2:8" ht="15.75">
      <c r="B75" s="30"/>
      <c r="C75" s="1"/>
      <c r="D75" s="3" t="s">
        <v>138</v>
      </c>
      <c r="E75" s="5"/>
      <c r="F75" s="7" t="s">
        <v>132</v>
      </c>
      <c r="G75" s="1"/>
      <c r="H75" s="31"/>
    </row>
    <row r="76" spans="2:8" ht="16.5" thickBot="1">
      <c r="B76" s="35"/>
      <c r="C76" s="32"/>
      <c r="D76" s="26"/>
      <c r="E76" s="71"/>
      <c r="F76" s="95"/>
      <c r="G76" s="32"/>
      <c r="H76" s="34"/>
    </row>
  </sheetData>
  <mergeCells count="2">
    <mergeCell ref="B1:H1"/>
    <mergeCell ref="B2:H2"/>
  </mergeCells>
  <phoneticPr fontId="1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2</vt:i4>
      </vt:variant>
    </vt:vector>
  </HeadingPairs>
  <TitlesOfParts>
    <vt:vector size="16" baseType="lpstr">
      <vt:lpstr>Master</vt:lpstr>
      <vt:lpstr>GS Nifty BeES</vt:lpstr>
      <vt:lpstr>GS Junior BeES</vt:lpstr>
      <vt:lpstr>GS Liquid BeES</vt:lpstr>
      <vt:lpstr>GS Bank BeES</vt:lpstr>
      <vt:lpstr>GS Gold BeES</vt:lpstr>
      <vt:lpstr>GS PSU Bank BeES</vt:lpstr>
      <vt:lpstr>GS Shariah BeES</vt:lpstr>
      <vt:lpstr>GS Hang Seng BeES</vt:lpstr>
      <vt:lpstr>GS Short Term Fund</vt:lpstr>
      <vt:lpstr>GS Infra BeES</vt:lpstr>
      <vt:lpstr>Goldman Sachs India Equity Fund</vt:lpstr>
      <vt:lpstr>GSIEF Derivative</vt:lpstr>
      <vt:lpstr>GS CNX500</vt:lpstr>
      <vt:lpstr>'GS Nifty BeES'!Print_Area</vt:lpstr>
      <vt:lpstr>'GSIEF Derivative'!Print_Area</vt:lpstr>
    </vt:vector>
  </TitlesOfParts>
  <Company>Goldman Sachs &amp; Co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damam</dc:creator>
  <cp:keywords>CFE Cleared for External</cp:keywords>
  <cp:lastModifiedBy>starim</cp:lastModifiedBy>
  <dcterms:created xsi:type="dcterms:W3CDTF">2012-10-10T07:05:06Z</dcterms:created>
  <dcterms:modified xsi:type="dcterms:W3CDTF">2013-03-06T15:21:52Z</dcterms:modified>
</cp:coreProperties>
</file>