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5480" windowHeight="7875"/>
  </bookViews>
  <sheets>
    <sheet name="Anex A1 Frmt for AUM disclosure" sheetId="6" r:id="rId1"/>
    <sheet name="Anex A2 Frmt AUM stateUT wi " sheetId="5" r:id="rId2"/>
  </sheets>
  <externalReferences>
    <externalReference r:id="rId3"/>
  </externalReferences>
  <definedNames>
    <definedName name="_xlnm._FilterDatabase" localSheetId="1" hidden="1">'Anex A2 Frmt AUM stateUT wi '!$B$4:$L$41</definedName>
  </definedNames>
  <calcPr calcId="145621"/>
</workbook>
</file>

<file path=xl/calcChain.xml><?xml version="1.0" encoding="utf-8"?>
<calcChain xmlns="http://schemas.openxmlformats.org/spreadsheetml/2006/main">
  <c r="F41" i="5" l="1"/>
  <c r="F40" i="5"/>
  <c r="K40" i="5"/>
  <c r="F39" i="5"/>
  <c r="F38" i="5"/>
  <c r="K38" i="5"/>
  <c r="F37" i="5"/>
  <c r="F36" i="5"/>
  <c r="K36" i="5"/>
  <c r="F34" i="5"/>
  <c r="F33" i="5"/>
  <c r="K33" i="5"/>
  <c r="F32" i="5"/>
  <c r="F31" i="5"/>
  <c r="K31" i="5"/>
  <c r="F30" i="5"/>
  <c r="F29" i="5"/>
  <c r="K29" i="5"/>
  <c r="F25" i="5"/>
  <c r="F24" i="5"/>
  <c r="K24" i="5"/>
  <c r="F23" i="5"/>
  <c r="F21" i="5"/>
  <c r="K21" i="5"/>
  <c r="F20" i="5"/>
  <c r="F19" i="5"/>
  <c r="K19" i="5"/>
  <c r="F17" i="5"/>
  <c r="F16" i="5"/>
  <c r="K16" i="5"/>
  <c r="F15" i="5"/>
  <c r="F14" i="5"/>
  <c r="K14" i="5"/>
  <c r="F11" i="5"/>
  <c r="F10" i="5"/>
  <c r="K10" i="5"/>
  <c r="F9" i="5"/>
  <c r="F8" i="5"/>
  <c r="F43" i="5"/>
  <c r="F6" i="5"/>
  <c r="K8" i="5"/>
  <c r="I43" i="5"/>
  <c r="BK34" i="6"/>
  <c r="BK33" i="6"/>
  <c r="D25" i="6"/>
  <c r="H25" i="6"/>
  <c r="D35" i="6"/>
  <c r="BK35" i="6"/>
  <c r="K12" i="5"/>
  <c r="BH24" i="6"/>
  <c r="BK24" i="6"/>
  <c r="E43" i="5"/>
  <c r="K7" i="5"/>
  <c r="K5" i="5"/>
  <c r="H35" i="6"/>
  <c r="K13" i="5"/>
  <c r="K18" i="5"/>
  <c r="K22" i="5"/>
  <c r="K26" i="5"/>
  <c r="K27" i="5"/>
  <c r="K28" i="5"/>
  <c r="K35" i="5"/>
  <c r="K9" i="5"/>
  <c r="K11" i="5"/>
  <c r="K15" i="5"/>
  <c r="K17" i="5"/>
  <c r="K20" i="5"/>
  <c r="K23" i="5"/>
  <c r="K25" i="5"/>
  <c r="K30" i="5"/>
  <c r="K32" i="5"/>
  <c r="K34" i="5"/>
  <c r="K37" i="5"/>
  <c r="K39" i="5"/>
  <c r="K41" i="5"/>
  <c r="BK67" i="6"/>
  <c r="BJ58" i="6"/>
  <c r="BI58" i="6"/>
  <c r="BH58" i="6"/>
  <c r="BG58" i="6"/>
  <c r="BF58" i="6"/>
  <c r="BE58" i="6"/>
  <c r="BD58" i="6"/>
  <c r="BC58" i="6"/>
  <c r="BB58" i="6"/>
  <c r="BA58" i="6"/>
  <c r="AZ58" i="6"/>
  <c r="AY58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K48" i="6"/>
  <c r="BK55" i="6"/>
  <c r="BK57" i="6"/>
  <c r="BK56" i="6"/>
  <c r="BK54" i="6"/>
  <c r="BK53" i="6"/>
  <c r="BK52" i="6"/>
  <c r="BK51" i="6"/>
  <c r="BK50" i="6"/>
  <c r="BK49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G35" i="6"/>
  <c r="F35" i="6"/>
  <c r="E35" i="6"/>
  <c r="C35" i="6"/>
  <c r="BJ68" i="6"/>
  <c r="BI68" i="6"/>
  <c r="BH68" i="6"/>
  <c r="BG68" i="6"/>
  <c r="BF68" i="6"/>
  <c r="BE68" i="6"/>
  <c r="BD68" i="6"/>
  <c r="BC68" i="6"/>
  <c r="BB68" i="6"/>
  <c r="BA68" i="6"/>
  <c r="AZ68" i="6"/>
  <c r="AY68" i="6"/>
  <c r="AX68" i="6"/>
  <c r="AW68" i="6"/>
  <c r="AV68" i="6"/>
  <c r="AU68" i="6"/>
  <c r="AT68" i="6"/>
  <c r="AS68" i="6"/>
  <c r="AR68" i="6"/>
  <c r="AQ68" i="6"/>
  <c r="AP68" i="6"/>
  <c r="AO68" i="6"/>
  <c r="AN68" i="6"/>
  <c r="AM68" i="6"/>
  <c r="AL68" i="6"/>
  <c r="AK68" i="6"/>
  <c r="AJ68" i="6"/>
  <c r="AI68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J63" i="6"/>
  <c r="BI63" i="6"/>
  <c r="BH63" i="6"/>
  <c r="BG63" i="6"/>
  <c r="BF63" i="6"/>
  <c r="BE63" i="6"/>
  <c r="BD63" i="6"/>
  <c r="BC63" i="6"/>
  <c r="BB63" i="6"/>
  <c r="BA63" i="6"/>
  <c r="AZ63" i="6"/>
  <c r="AY63" i="6"/>
  <c r="AX63" i="6"/>
  <c r="AW63" i="6"/>
  <c r="AV63" i="6"/>
  <c r="AU63" i="6"/>
  <c r="AT63" i="6"/>
  <c r="AS63" i="6"/>
  <c r="AR63" i="6"/>
  <c r="AQ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K63" i="6"/>
  <c r="BK62" i="6"/>
  <c r="BJ46" i="6"/>
  <c r="BJ59" i="6"/>
  <c r="BI46" i="6"/>
  <c r="BI59" i="6"/>
  <c r="BH46" i="6"/>
  <c r="BH59" i="6"/>
  <c r="BG46" i="6"/>
  <c r="BG59" i="6"/>
  <c r="BF46" i="6"/>
  <c r="BF59" i="6"/>
  <c r="BE46" i="6"/>
  <c r="BE59" i="6"/>
  <c r="BD46" i="6"/>
  <c r="BD59" i="6"/>
  <c r="BC46" i="6"/>
  <c r="BC59" i="6"/>
  <c r="BB46" i="6"/>
  <c r="BB59" i="6"/>
  <c r="BA46" i="6"/>
  <c r="BA59" i="6"/>
  <c r="AZ46" i="6"/>
  <c r="AZ59" i="6"/>
  <c r="AY46" i="6"/>
  <c r="AY59" i="6"/>
  <c r="AX46" i="6"/>
  <c r="AX59" i="6"/>
  <c r="AW46" i="6"/>
  <c r="AW59" i="6"/>
  <c r="AV46" i="6"/>
  <c r="AV59" i="6"/>
  <c r="AU46" i="6"/>
  <c r="AU59" i="6"/>
  <c r="AT46" i="6"/>
  <c r="AT59" i="6"/>
  <c r="AS46" i="6"/>
  <c r="AS59" i="6"/>
  <c r="AR46" i="6"/>
  <c r="AR59" i="6"/>
  <c r="AQ46" i="6"/>
  <c r="AQ59" i="6"/>
  <c r="AP46" i="6"/>
  <c r="AP59" i="6"/>
  <c r="AO46" i="6"/>
  <c r="AO59" i="6"/>
  <c r="AN46" i="6"/>
  <c r="AN59" i="6"/>
  <c r="AM46" i="6"/>
  <c r="AM59" i="6"/>
  <c r="AL46" i="6"/>
  <c r="AL59" i="6"/>
  <c r="AK46" i="6"/>
  <c r="AK59" i="6"/>
  <c r="AJ46" i="6"/>
  <c r="AJ59" i="6"/>
  <c r="AI46" i="6"/>
  <c r="AI59" i="6"/>
  <c r="AH46" i="6"/>
  <c r="AH59" i="6"/>
  <c r="AG46" i="6"/>
  <c r="AG59" i="6"/>
  <c r="AF46" i="6"/>
  <c r="AF59" i="6"/>
  <c r="AE46" i="6"/>
  <c r="AE59" i="6"/>
  <c r="AD46" i="6"/>
  <c r="AD59" i="6"/>
  <c r="AC46" i="6"/>
  <c r="AC59" i="6"/>
  <c r="AB46" i="6"/>
  <c r="AB59" i="6"/>
  <c r="AA46" i="6"/>
  <c r="AA59" i="6"/>
  <c r="Z46" i="6"/>
  <c r="Z59" i="6"/>
  <c r="Y46" i="6"/>
  <c r="Y59" i="6"/>
  <c r="X46" i="6"/>
  <c r="X59" i="6"/>
  <c r="W46" i="6"/>
  <c r="W59" i="6"/>
  <c r="V46" i="6"/>
  <c r="U46" i="6"/>
  <c r="U59" i="6"/>
  <c r="T46" i="6"/>
  <c r="T59" i="6"/>
  <c r="S46" i="6"/>
  <c r="S59" i="6"/>
  <c r="R46" i="6"/>
  <c r="R59" i="6"/>
  <c r="R25" i="6"/>
  <c r="Q46" i="6"/>
  <c r="Q59" i="6"/>
  <c r="P46" i="6"/>
  <c r="P59" i="6"/>
  <c r="O46" i="6"/>
  <c r="O59" i="6"/>
  <c r="N46" i="6"/>
  <c r="N59" i="6"/>
  <c r="M46" i="6"/>
  <c r="M59" i="6"/>
  <c r="L46" i="6"/>
  <c r="L59" i="6"/>
  <c r="L25" i="6"/>
  <c r="K46" i="6"/>
  <c r="K59" i="6"/>
  <c r="J46" i="6"/>
  <c r="J59" i="6"/>
  <c r="I46" i="6"/>
  <c r="I59" i="6"/>
  <c r="I25" i="6"/>
  <c r="H46" i="6"/>
  <c r="H59" i="6"/>
  <c r="G46" i="6"/>
  <c r="G59" i="6"/>
  <c r="F46" i="6"/>
  <c r="F59" i="6"/>
  <c r="E46" i="6"/>
  <c r="E59" i="6"/>
  <c r="D46" i="6"/>
  <c r="D59" i="6"/>
  <c r="C46" i="6"/>
  <c r="C59" i="6"/>
  <c r="BK45" i="6"/>
  <c r="BJ41" i="6"/>
  <c r="BI41" i="6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K41" i="6"/>
  <c r="BK40" i="6"/>
  <c r="BJ31" i="6"/>
  <c r="BJ36" i="6"/>
  <c r="BI31" i="6"/>
  <c r="BI36" i="6"/>
  <c r="BH31" i="6"/>
  <c r="BH36" i="6"/>
  <c r="BG31" i="6"/>
  <c r="BG36" i="6"/>
  <c r="BF31" i="6"/>
  <c r="BF36" i="6"/>
  <c r="BE31" i="6"/>
  <c r="BE36" i="6"/>
  <c r="BD31" i="6"/>
  <c r="BD36" i="6"/>
  <c r="BC31" i="6"/>
  <c r="BC36" i="6"/>
  <c r="BB31" i="6"/>
  <c r="BB36" i="6"/>
  <c r="BA31" i="6"/>
  <c r="BA36" i="6"/>
  <c r="AZ31" i="6"/>
  <c r="AZ36" i="6"/>
  <c r="AY31" i="6"/>
  <c r="AY36" i="6"/>
  <c r="AX31" i="6"/>
  <c r="AX36" i="6"/>
  <c r="AW31" i="6"/>
  <c r="AW36" i="6"/>
  <c r="AV31" i="6"/>
  <c r="AV36" i="6"/>
  <c r="AU31" i="6"/>
  <c r="AU36" i="6"/>
  <c r="AT31" i="6"/>
  <c r="AT36" i="6"/>
  <c r="AS31" i="6"/>
  <c r="AS36" i="6"/>
  <c r="AR31" i="6"/>
  <c r="AR36" i="6"/>
  <c r="AQ31" i="6"/>
  <c r="AQ36" i="6"/>
  <c r="AP31" i="6"/>
  <c r="AP36" i="6"/>
  <c r="AO31" i="6"/>
  <c r="AO36" i="6"/>
  <c r="AN31" i="6"/>
  <c r="AN36" i="6"/>
  <c r="AM31" i="6"/>
  <c r="AM36" i="6"/>
  <c r="AL31" i="6"/>
  <c r="AL36" i="6"/>
  <c r="AK31" i="6"/>
  <c r="AK36" i="6"/>
  <c r="AJ31" i="6"/>
  <c r="AJ36" i="6"/>
  <c r="AI31" i="6"/>
  <c r="AI36" i="6"/>
  <c r="AH31" i="6"/>
  <c r="AH36" i="6"/>
  <c r="AG31" i="6"/>
  <c r="AG36" i="6"/>
  <c r="AF31" i="6"/>
  <c r="AF36" i="6"/>
  <c r="AE31" i="6"/>
  <c r="AE36" i="6"/>
  <c r="AD31" i="6"/>
  <c r="AD36" i="6"/>
  <c r="AC31" i="6"/>
  <c r="AC36" i="6"/>
  <c r="AB31" i="6"/>
  <c r="AB36" i="6"/>
  <c r="AA31" i="6"/>
  <c r="AA36" i="6"/>
  <c r="Z31" i="6"/>
  <c r="Z36" i="6"/>
  <c r="Y31" i="6"/>
  <c r="Y36" i="6"/>
  <c r="X31" i="6"/>
  <c r="X36" i="6"/>
  <c r="W31" i="6"/>
  <c r="W36" i="6"/>
  <c r="V31" i="6"/>
  <c r="V36" i="6"/>
  <c r="U31" i="6"/>
  <c r="U36" i="6"/>
  <c r="T31" i="6"/>
  <c r="T36" i="6"/>
  <c r="S31" i="6"/>
  <c r="S36" i="6"/>
  <c r="R31" i="6"/>
  <c r="R36" i="6"/>
  <c r="Q31" i="6"/>
  <c r="Q36" i="6"/>
  <c r="P31" i="6"/>
  <c r="P36" i="6"/>
  <c r="O31" i="6"/>
  <c r="O36" i="6"/>
  <c r="N31" i="6"/>
  <c r="N36" i="6"/>
  <c r="M31" i="6"/>
  <c r="M36" i="6"/>
  <c r="L31" i="6"/>
  <c r="L36" i="6"/>
  <c r="K31" i="6"/>
  <c r="K36" i="6"/>
  <c r="J31" i="6"/>
  <c r="J36" i="6"/>
  <c r="I31" i="6"/>
  <c r="I36" i="6"/>
  <c r="H31" i="6"/>
  <c r="H36" i="6"/>
  <c r="G31" i="6"/>
  <c r="G36" i="6"/>
  <c r="F31" i="6"/>
  <c r="F36" i="6"/>
  <c r="E31" i="6"/>
  <c r="E36" i="6"/>
  <c r="D31" i="6"/>
  <c r="D36" i="6"/>
  <c r="C31" i="6"/>
  <c r="BK31" i="6"/>
  <c r="BK30" i="6"/>
  <c r="BJ25" i="6"/>
  <c r="BI25" i="6"/>
  <c r="BH25" i="6"/>
  <c r="BG25" i="6"/>
  <c r="BF25" i="6"/>
  <c r="BE25" i="6"/>
  <c r="BD25" i="6"/>
  <c r="BC25" i="6"/>
  <c r="BB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Q25" i="6"/>
  <c r="P25" i="6"/>
  <c r="O25" i="6"/>
  <c r="N25" i="6"/>
  <c r="M25" i="6"/>
  <c r="K25" i="6"/>
  <c r="J25" i="6"/>
  <c r="G25" i="6"/>
  <c r="F25" i="6"/>
  <c r="E25" i="6"/>
  <c r="C25" i="6"/>
  <c r="BK25" i="6"/>
  <c r="BJ22" i="6"/>
  <c r="BI22" i="6"/>
  <c r="BH22" i="6"/>
  <c r="BG22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K22" i="6"/>
  <c r="BK21" i="6"/>
  <c r="BJ19" i="6"/>
  <c r="BI19" i="6"/>
  <c r="BH19" i="6"/>
  <c r="BG19" i="6"/>
  <c r="BF19" i="6"/>
  <c r="BE19" i="6"/>
  <c r="BD19" i="6"/>
  <c r="BC19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K19" i="6"/>
  <c r="BK18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K16" i="6"/>
  <c r="BK15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K13" i="6"/>
  <c r="BK12" i="6"/>
  <c r="BJ10" i="6"/>
  <c r="BJ26" i="6"/>
  <c r="BJ64" i="6"/>
  <c r="BI10" i="6"/>
  <c r="BI26" i="6"/>
  <c r="BI64" i="6"/>
  <c r="BH10" i="6"/>
  <c r="BH26" i="6"/>
  <c r="BH64" i="6"/>
  <c r="BG10" i="6"/>
  <c r="BG26" i="6"/>
  <c r="BG64" i="6"/>
  <c r="BF10" i="6"/>
  <c r="BF26" i="6"/>
  <c r="BF64" i="6"/>
  <c r="BE10" i="6"/>
  <c r="BE26" i="6"/>
  <c r="BE64" i="6"/>
  <c r="BD10" i="6"/>
  <c r="BD26" i="6"/>
  <c r="BD64" i="6"/>
  <c r="BC10" i="6"/>
  <c r="BC26" i="6"/>
  <c r="BC64" i="6"/>
  <c r="BB10" i="6"/>
  <c r="BB26" i="6"/>
  <c r="BB64" i="6"/>
  <c r="BA10" i="6"/>
  <c r="BA26" i="6"/>
  <c r="BA64" i="6"/>
  <c r="AZ10" i="6"/>
  <c r="AZ26" i="6"/>
  <c r="AZ64" i="6"/>
  <c r="AY10" i="6"/>
  <c r="AY26" i="6"/>
  <c r="AY64" i="6"/>
  <c r="AX10" i="6"/>
  <c r="AX26" i="6"/>
  <c r="AX64" i="6"/>
  <c r="AW10" i="6"/>
  <c r="AW26" i="6"/>
  <c r="AW64" i="6"/>
  <c r="AV10" i="6"/>
  <c r="AV26" i="6"/>
  <c r="AV64" i="6"/>
  <c r="AU10" i="6"/>
  <c r="AU26" i="6"/>
  <c r="AU64" i="6"/>
  <c r="AT10" i="6"/>
  <c r="AT26" i="6"/>
  <c r="AT64" i="6"/>
  <c r="AS10" i="6"/>
  <c r="AS26" i="6"/>
  <c r="AS64" i="6"/>
  <c r="AR10" i="6"/>
  <c r="AR26" i="6"/>
  <c r="AR64" i="6"/>
  <c r="AQ10" i="6"/>
  <c r="AQ26" i="6"/>
  <c r="AQ64" i="6"/>
  <c r="AP10" i="6"/>
  <c r="AP26" i="6"/>
  <c r="AP64" i="6"/>
  <c r="AO10" i="6"/>
  <c r="AO26" i="6"/>
  <c r="AO64" i="6"/>
  <c r="AN10" i="6"/>
  <c r="AN26" i="6"/>
  <c r="AN64" i="6"/>
  <c r="AM10" i="6"/>
  <c r="AM26" i="6"/>
  <c r="AM64" i="6"/>
  <c r="AL10" i="6"/>
  <c r="AL26" i="6"/>
  <c r="AL64" i="6"/>
  <c r="AK10" i="6"/>
  <c r="AK26" i="6"/>
  <c r="AK64" i="6"/>
  <c r="AJ10" i="6"/>
  <c r="AJ26" i="6"/>
  <c r="AJ64" i="6"/>
  <c r="AI10" i="6"/>
  <c r="AI26" i="6"/>
  <c r="AI64" i="6"/>
  <c r="AH10" i="6"/>
  <c r="AH26" i="6"/>
  <c r="AH64" i="6"/>
  <c r="AG10" i="6"/>
  <c r="AG26" i="6"/>
  <c r="AG64" i="6"/>
  <c r="AF10" i="6"/>
  <c r="AF26" i="6"/>
  <c r="AF64" i="6"/>
  <c r="AE10" i="6"/>
  <c r="AE26" i="6"/>
  <c r="AE64" i="6"/>
  <c r="AD10" i="6"/>
  <c r="AD26" i="6"/>
  <c r="AD64" i="6"/>
  <c r="AC10" i="6"/>
  <c r="AC26" i="6"/>
  <c r="AC64" i="6"/>
  <c r="AB10" i="6"/>
  <c r="AB26" i="6"/>
  <c r="AB64" i="6"/>
  <c r="AA10" i="6"/>
  <c r="AA26" i="6"/>
  <c r="AA64" i="6"/>
  <c r="Z10" i="6"/>
  <c r="Z26" i="6"/>
  <c r="Z64" i="6"/>
  <c r="Y10" i="6"/>
  <c r="Y26" i="6"/>
  <c r="Y64" i="6"/>
  <c r="X10" i="6"/>
  <c r="X26" i="6"/>
  <c r="X64" i="6"/>
  <c r="W10" i="6"/>
  <c r="W26" i="6"/>
  <c r="W64" i="6"/>
  <c r="V10" i="6"/>
  <c r="V26" i="6"/>
  <c r="V64" i="6"/>
  <c r="U10" i="6"/>
  <c r="U26" i="6"/>
  <c r="U64" i="6"/>
  <c r="T10" i="6"/>
  <c r="T26" i="6"/>
  <c r="T64" i="6"/>
  <c r="S10" i="6"/>
  <c r="S26" i="6"/>
  <c r="R10" i="6"/>
  <c r="Q10" i="6"/>
  <c r="Q26" i="6"/>
  <c r="Q64" i="6"/>
  <c r="P10" i="6"/>
  <c r="P26" i="6"/>
  <c r="P64" i="6"/>
  <c r="O10" i="6"/>
  <c r="O26" i="6"/>
  <c r="O64" i="6"/>
  <c r="N10" i="6"/>
  <c r="N26" i="6"/>
  <c r="N64" i="6"/>
  <c r="M10" i="6"/>
  <c r="M26" i="6"/>
  <c r="M64" i="6"/>
  <c r="L10" i="6"/>
  <c r="L26" i="6"/>
  <c r="L64" i="6"/>
  <c r="K10" i="6"/>
  <c r="K26" i="6"/>
  <c r="K64" i="6"/>
  <c r="J10" i="6"/>
  <c r="J26" i="6"/>
  <c r="I10" i="6"/>
  <c r="I26" i="6"/>
  <c r="H10" i="6"/>
  <c r="H26" i="6"/>
  <c r="H64" i="6"/>
  <c r="G10" i="6"/>
  <c r="G26" i="6"/>
  <c r="G64" i="6"/>
  <c r="F10" i="6"/>
  <c r="F26" i="6"/>
  <c r="F64" i="6"/>
  <c r="E10" i="6"/>
  <c r="E26" i="6"/>
  <c r="E64" i="6"/>
  <c r="D10" i="6"/>
  <c r="C10" i="6"/>
  <c r="C26" i="6"/>
  <c r="C64" i="6"/>
  <c r="BK9" i="6"/>
  <c r="C36" i="6"/>
  <c r="L43" i="5"/>
  <c r="H43" i="5"/>
  <c r="G43" i="5"/>
  <c r="D43" i="5"/>
  <c r="BK58" i="6"/>
  <c r="J43" i="5"/>
  <c r="V59" i="6"/>
  <c r="K6" i="5"/>
  <c r="K43" i="5"/>
  <c r="BK36" i="6"/>
  <c r="J64" i="6"/>
  <c r="I64" i="6"/>
  <c r="S64" i="6"/>
  <c r="BK10" i="6"/>
  <c r="BK26" i="6"/>
  <c r="BK46" i="6"/>
  <c r="BK59" i="6"/>
  <c r="D26" i="6"/>
  <c r="D64" i="6"/>
  <c r="R26" i="6"/>
  <c r="R64" i="6"/>
  <c r="BK64" i="6"/>
</calcChain>
</file>

<file path=xl/sharedStrings.xml><?xml version="1.0" encoding="utf-8"?>
<sst xmlns="http://schemas.openxmlformats.org/spreadsheetml/2006/main" count="165" uniqueCount="124">
  <si>
    <t>Andhra Pradesh</t>
  </si>
  <si>
    <t>T15</t>
  </si>
  <si>
    <t>New Delhi</t>
  </si>
  <si>
    <t>Orissa</t>
  </si>
  <si>
    <t>Punjab</t>
  </si>
  <si>
    <t>Maharashtra</t>
  </si>
  <si>
    <t>Gujarat</t>
  </si>
  <si>
    <t>Karnataka</t>
  </si>
  <si>
    <t>West Bengal</t>
  </si>
  <si>
    <t>Assam</t>
  </si>
  <si>
    <t>Jammu and Kashmir</t>
  </si>
  <si>
    <t>Rajasthan</t>
  </si>
  <si>
    <t>Jharkhand</t>
  </si>
  <si>
    <t>Tamil Nadu</t>
  </si>
  <si>
    <t>Uttarakhand</t>
  </si>
  <si>
    <t>Uttar Pradesh</t>
  </si>
  <si>
    <t>Chandigarh</t>
  </si>
  <si>
    <t>Haryana</t>
  </si>
  <si>
    <t>Madhya Pradesh</t>
  </si>
  <si>
    <t>Goa</t>
  </si>
  <si>
    <t>Others</t>
  </si>
  <si>
    <t>I</t>
  </si>
  <si>
    <t>II</t>
  </si>
  <si>
    <t>B15</t>
  </si>
  <si>
    <t xml:space="preserve">Through Direct Plan </t>
  </si>
  <si>
    <t>Through Non - Associate Distributors</t>
  </si>
  <si>
    <t>Through Associate Distributors</t>
  </si>
  <si>
    <t>GRAND TOTAL</t>
  </si>
  <si>
    <t>Sl. No.</t>
  </si>
  <si>
    <t>Scheme Category/ Scheme Name</t>
  </si>
  <si>
    <t>A</t>
  </si>
  <si>
    <t>INCOME / DEBT ORIENTED SCHEMES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</si>
  <si>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</si>
  <si>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</si>
  <si>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</si>
  <si>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</si>
  <si>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</si>
  <si>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</si>
  <si>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</si>
  <si>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</si>
  <si>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</si>
  <si>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</si>
  <si>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</si>
  <si>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</si>
  <si>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</si>
  <si>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</si>
  <si>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</si>
  <si>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</si>
  <si>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</si>
  <si>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</si>
  <si>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</si>
  <si>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</si>
  <si>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</si>
  <si>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</si>
  <si>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</si>
  <si>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</si>
  <si>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</si>
  <si>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</si>
  <si>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</si>
  <si>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</si>
  <si>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</si>
  <si>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</si>
  <si>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</si>
  <si>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</si>
  <si>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</si>
  <si>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</si>
  <si>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GRAND TOTAL (A+B+C+D+E)</t>
  </si>
  <si>
    <t>F</t>
  </si>
  <si>
    <t>Fund of Funds Scheme (Domestic)</t>
  </si>
  <si>
    <t>F1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</si>
  <si>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</si>
  <si>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</si>
  <si>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</si>
  <si>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</si>
  <si>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</si>
  <si>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</si>
  <si>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</si>
  <si>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</si>
  <si>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Arunachal Pradesh</t>
  </si>
  <si>
    <t>Bihar</t>
  </si>
  <si>
    <t>Chhattisgarh</t>
  </si>
  <si>
    <t>Dadra and Nagar Haveli</t>
  </si>
  <si>
    <t>Daman and Diu</t>
  </si>
  <si>
    <t>Himachal Pradesh</t>
  </si>
  <si>
    <t>Kerala</t>
  </si>
  <si>
    <t>Lakshadweep</t>
  </si>
  <si>
    <t>Manipur</t>
  </si>
  <si>
    <t>Meghalaya</t>
  </si>
  <si>
    <t>Mizoram</t>
  </si>
  <si>
    <t>Nagaland</t>
  </si>
  <si>
    <t>Pondicherry</t>
  </si>
  <si>
    <t>Sikkim</t>
  </si>
  <si>
    <t>Tripura</t>
  </si>
  <si>
    <t>Total</t>
  </si>
  <si>
    <t xml:space="preserve">Note: Name of new states / union territories shall be added alphabetically  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</si>
  <si>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</si>
  <si>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</si>
  <si>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</si>
  <si>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</si>
  <si>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</si>
  <si>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</si>
  <si>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</si>
  <si>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</si>
  <si>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</si>
  <si>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</si>
  <si>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 (a) Sub-Total</t>
  </si>
  <si>
    <t>Goldman Sachs India Equity Fund</t>
  </si>
  <si>
    <t>Goldman Sachs Short Term Fund</t>
  </si>
  <si>
    <t>Goldman Sachs CNX 500 Fund</t>
  </si>
  <si>
    <t>Goldman Sachs Mutual Fund (All figures in Rs. Crore)</t>
  </si>
  <si>
    <t>GS Liquid ETF</t>
  </si>
  <si>
    <t>GS PSU Bank BeES</t>
  </si>
  <si>
    <t>GS Bank BeES</t>
  </si>
  <si>
    <t>GS Nifty BeES</t>
  </si>
  <si>
    <t>GS Junior BeES</t>
  </si>
  <si>
    <t>GS Shariah BeES</t>
  </si>
  <si>
    <t>GS Hang Seng BeES</t>
  </si>
  <si>
    <t>GS Infra BeES</t>
  </si>
  <si>
    <t>CPSE ETF</t>
  </si>
  <si>
    <t>GS Gold BeES</t>
  </si>
  <si>
    <t>Telangana</t>
  </si>
  <si>
    <t>-</t>
  </si>
  <si>
    <t>Table showing State wise /Union Territory wise contribution to Monthly AAUM of category of schemes for the month of June 2015</t>
  </si>
  <si>
    <t>Goldman Sachs Mutual Fund: Net Average Assets Under Management (AAUM) for the month of June 2015 (All figures in Rs.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</si>
</sst>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  <numFmt numFmtId="166" formatCode="0.0000"/>
    <numFmt numFmtId="167" formatCode="#,##0.0000_ ;\-#,##0.0000\ "/>
    <numFmt numFmtId="168" formatCode="0.0000;[Red]0.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color indexed="8"/>
      <name val="Arial"/>
      <family val="2"/>
      <charset val="1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84">
    <xf numFmtId="0" fontId="0" fillId="0" borderId="0" xfId="0"/>
    <xf numFmtId="0" fontId="7" fillId="0" borderId="0" xfId="4" applyFont="1"/>
    <xf numFmtId="0" fontId="7" fillId="0" borderId="1" xfId="4" applyFont="1" applyBorder="1"/>
    <xf numFmtId="2" fontId="8" fillId="0" borderId="1" xfId="3" applyNumberFormat="1" applyFont="1" applyFill="1" applyBorder="1" applyAlignment="1">
      <alignment horizontal="center" vertical="top" wrapText="1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" fontId="7" fillId="0" borderId="1" xfId="4" applyNumberFormat="1" applyFont="1" applyBorder="1" applyAlignment="1">
      <alignment horizontal="center"/>
    </xf>
    <xf numFmtId="0" fontId="7" fillId="0" borderId="1" xfId="2" applyFont="1" applyBorder="1"/>
    <xf numFmtId="4" fontId="7" fillId="0" borderId="1" xfId="2" applyNumberFormat="1" applyFont="1" applyBorder="1" applyAlignment="1">
      <alignment horizontal="left"/>
    </xf>
    <xf numFmtId="43" fontId="7" fillId="0" borderId="1" xfId="1" applyFont="1" applyBorder="1" applyAlignment="1">
      <alignment horizontal="center" vertical="center"/>
    </xf>
    <xf numFmtId="164" fontId="7" fillId="0" borderId="0" xfId="4" applyNumberFormat="1" applyFont="1"/>
    <xf numFmtId="0" fontId="7" fillId="0" borderId="0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43" fontId="7" fillId="0" borderId="1" xfId="1" applyFont="1" applyBorder="1"/>
    <xf numFmtId="0" fontId="6" fillId="0" borderId="1" xfId="0" applyFont="1" applyBorder="1" applyAlignment="1">
      <alignment horizontal="right" wrapText="1"/>
    </xf>
    <xf numFmtId="43" fontId="7" fillId="0" borderId="2" xfId="1" applyFont="1" applyBorder="1" applyAlignment="1"/>
    <xf numFmtId="43" fontId="7" fillId="0" borderId="3" xfId="1" applyFont="1" applyBorder="1" applyAlignment="1"/>
    <xf numFmtId="43" fontId="7" fillId="0" borderId="1" xfId="1" applyFont="1" applyBorder="1" applyAlignment="1"/>
    <xf numFmtId="43" fontId="7" fillId="0" borderId="2" xfId="1" applyFont="1" applyBorder="1"/>
    <xf numFmtId="43" fontId="7" fillId="0" borderId="3" xfId="1" applyFont="1" applyBorder="1"/>
    <xf numFmtId="43" fontId="7" fillId="0" borderId="4" xfId="1" applyFont="1" applyBorder="1"/>
    <xf numFmtId="43" fontId="7" fillId="0" borderId="0" xfId="0" applyNumberFormat="1" applyFont="1" applyFill="1" applyBorder="1"/>
    <xf numFmtId="43" fontId="7" fillId="0" borderId="5" xfId="1" applyFont="1" applyBorder="1"/>
    <xf numFmtId="43" fontId="7" fillId="0" borderId="6" xfId="1" applyFont="1" applyBorder="1"/>
    <xf numFmtId="43" fontId="7" fillId="0" borderId="1" xfId="0" applyNumberFormat="1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5" xfId="0" applyFont="1" applyBorder="1"/>
    <xf numFmtId="0" fontId="6" fillId="0" borderId="1" xfId="0" applyFont="1" applyBorder="1" applyAlignment="1">
      <alignment horizontal="right"/>
    </xf>
    <xf numFmtId="2" fontId="8" fillId="0" borderId="1" xfId="3" applyNumberFormat="1" applyFont="1" applyFill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/>
    <xf numFmtId="2" fontId="7" fillId="0" borderId="1" xfId="1" applyNumberFormat="1" applyFont="1" applyBorder="1"/>
    <xf numFmtId="2" fontId="7" fillId="0" borderId="4" xfId="1" applyNumberFormat="1" applyFont="1" applyBorder="1"/>
    <xf numFmtId="2" fontId="7" fillId="0" borderId="3" xfId="1" applyNumberFormat="1" applyFont="1" applyBorder="1"/>
    <xf numFmtId="165" fontId="7" fillId="0" borderId="0" xfId="4" applyNumberFormat="1" applyFont="1"/>
    <xf numFmtId="43" fontId="7" fillId="0" borderId="1" xfId="1" applyNumberFormat="1" applyFont="1" applyBorder="1"/>
    <xf numFmtId="43" fontId="7" fillId="0" borderId="1" xfId="1" applyFont="1" applyBorder="1" applyAlignment="1">
      <alignment horizontal="right"/>
    </xf>
    <xf numFmtId="43" fontId="9" fillId="0" borderId="1" xfId="1" applyFont="1" applyBorder="1"/>
    <xf numFmtId="166" fontId="7" fillId="0" borderId="0" xfId="0" applyNumberFormat="1" applyFont="1" applyFill="1" applyBorder="1"/>
    <xf numFmtId="1" fontId="7" fillId="0" borderId="0" xfId="0" applyNumberFormat="1" applyFont="1"/>
    <xf numFmtId="166" fontId="7" fillId="0" borderId="0" xfId="4" applyNumberFormat="1" applyFont="1"/>
    <xf numFmtId="167" fontId="7" fillId="0" borderId="0" xfId="4" applyNumberFormat="1" applyFont="1"/>
    <xf numFmtId="166" fontId="7" fillId="0" borderId="0" xfId="0" applyNumberFormat="1" applyFont="1"/>
    <xf numFmtId="2" fontId="7" fillId="0" borderId="1" xfId="2" applyNumberFormat="1" applyFont="1" applyBorder="1" applyAlignment="1">
      <alignment horizontal="right"/>
    </xf>
    <xf numFmtId="166" fontId="7" fillId="0" borderId="1" xfId="2" applyNumberFormat="1" applyFont="1" applyBorder="1" applyAlignment="1">
      <alignment horizontal="center"/>
    </xf>
    <xf numFmtId="166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2" fontId="7" fillId="0" borderId="2" xfId="4" applyNumberFormat="1" applyFont="1" applyBorder="1" applyAlignment="1">
      <alignment horizontal="center"/>
    </xf>
    <xf numFmtId="166" fontId="7" fillId="0" borderId="1" xfId="2" applyNumberFormat="1" applyFont="1" applyBorder="1" applyAlignment="1">
      <alignment horizontal="right"/>
    </xf>
    <xf numFmtId="2" fontId="7" fillId="0" borderId="0" xfId="0" applyNumberFormat="1" applyFont="1" applyFill="1" applyBorder="1"/>
    <xf numFmtId="166" fontId="7" fillId="0" borderId="1" xfId="1" applyNumberFormat="1" applyFont="1" applyBorder="1"/>
    <xf numFmtId="43" fontId="7" fillId="0" borderId="0" xfId="4" applyNumberFormat="1" applyFont="1"/>
    <xf numFmtId="168" fontId="7" fillId="0" borderId="0" xfId="0" applyNumberFormat="1" applyFont="1" applyFill="1" applyBorder="1"/>
    <xf numFmtId="0" fontId="7" fillId="0" borderId="7" xfId="0" applyFont="1" applyBorder="1"/>
    <xf numFmtId="166" fontId="7" fillId="0" borderId="0" xfId="0" applyNumberFormat="1" applyFont="1" applyBorder="1"/>
    <xf numFmtId="0" fontId="7" fillId="0" borderId="8" xfId="0" applyFont="1" applyBorder="1"/>
    <xf numFmtId="0" fontId="7" fillId="0" borderId="0" xfId="0" applyNumberFormat="1" applyFont="1" applyFill="1" applyBorder="1"/>
    <xf numFmtId="168" fontId="7" fillId="0" borderId="0" xfId="0" applyNumberFormat="1" applyFont="1"/>
    <xf numFmtId="49" fontId="6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2" fontId="8" fillId="0" borderId="1" xfId="3" applyNumberFormat="1" applyFont="1" applyFill="1" applyBorder="1" applyAlignment="1">
      <alignment horizontal="center" vertical="top" wrapText="1"/>
    </xf>
    <xf numFmtId="2" fontId="8" fillId="0" borderId="2" xfId="3" applyNumberFormat="1" applyFont="1" applyFill="1" applyBorder="1" applyAlignment="1">
      <alignment horizontal="center"/>
    </xf>
    <xf numFmtId="2" fontId="8" fillId="0" borderId="3" xfId="3" applyNumberFormat="1" applyFont="1" applyFill="1" applyBorder="1" applyAlignment="1">
      <alignment horizontal="center"/>
    </xf>
    <xf numFmtId="2" fontId="8" fillId="0" borderId="4" xfId="3" applyNumberFormat="1" applyFont="1" applyFill="1" applyBorder="1" applyAlignment="1">
      <alignment horizontal="center"/>
    </xf>
    <xf numFmtId="2" fontId="8" fillId="0" borderId="1" xfId="3" applyNumberFormat="1" applyFont="1" applyFill="1" applyBorder="1" applyAlignment="1">
      <alignment horizontal="center"/>
    </xf>
    <xf numFmtId="0" fontId="6" fillId="0" borderId="1" xfId="0" applyFont="1" applyBorder="1"/>
    <xf numFmtId="3" fontId="8" fillId="0" borderId="1" xfId="3" applyNumberFormat="1" applyFont="1" applyFill="1" applyBorder="1" applyAlignment="1">
      <alignment horizontal="center" vertical="center" wrapText="1"/>
    </xf>
    <xf numFmtId="0" fontId="10" fillId="0" borderId="2" xfId="4" applyFont="1" applyBorder="1" applyAlignment="1">
      <alignment horizontal="center"/>
    </xf>
    <xf numFmtId="0" fontId="10" fillId="0" borderId="3" xfId="4" applyFont="1" applyBorder="1" applyAlignment="1">
      <alignment horizontal="center"/>
    </xf>
    <xf numFmtId="0" fontId="10" fillId="0" borderId="4" xfId="4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6" fillId="0" borderId="4" xfId="4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jvir\AppData\Local\Microsoft\Windows\Temporary%20Internet%20Files\Content.Outlook\0FRYBP4Q\BENCHMARK--SEBIAVGAUM-JUN-201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6"/>
      <sheetName val="Sheet1"/>
      <sheetName val="Sheet2"/>
      <sheetName val="Sheet3"/>
    </sheetNames>
    <sheetDataSet>
      <sheetData sheetId="0"/>
      <sheetData sheetId="1">
        <row r="5">
          <cell r="A5" t="str">
            <v>Andhra Pradesh</v>
          </cell>
          <cell r="B5">
            <v>4.0438716333333329E-3</v>
          </cell>
          <cell r="C5">
            <v>0.18700438036666664</v>
          </cell>
        </row>
        <row r="6">
          <cell r="A6" t="str">
            <v>ASSAM</v>
          </cell>
          <cell r="C6">
            <v>2.623190933333333E-3</v>
          </cell>
        </row>
        <row r="7">
          <cell r="A7" t="str">
            <v>BIHAR</v>
          </cell>
          <cell r="C7">
            <v>5.7801749833333325E-2</v>
          </cell>
        </row>
        <row r="8">
          <cell r="A8" t="str">
            <v>CHANDIGARH</v>
          </cell>
          <cell r="C8">
            <v>0.23971601106666657</v>
          </cell>
        </row>
        <row r="9">
          <cell r="A9" t="str">
            <v>CHHATTISGARH</v>
          </cell>
          <cell r="C9">
            <v>0.24898838340000004</v>
          </cell>
        </row>
        <row r="10">
          <cell r="A10" t="str">
            <v>GOA</v>
          </cell>
          <cell r="C10">
            <v>0.1046739659</v>
          </cell>
        </row>
        <row r="11">
          <cell r="A11" t="str">
            <v>GUJARAT</v>
          </cell>
          <cell r="B11">
            <v>0.18007767530000005</v>
          </cell>
          <cell r="C11">
            <v>4.3177416545333358</v>
          </cell>
        </row>
        <row r="12">
          <cell r="A12" t="str">
            <v>HARYANA</v>
          </cell>
          <cell r="C12">
            <v>1.1000593508333332</v>
          </cell>
        </row>
        <row r="13">
          <cell r="A13" t="str">
            <v>HIMACHAL PRADESH</v>
          </cell>
          <cell r="C13">
            <v>2.748307383333334E-2</v>
          </cell>
        </row>
        <row r="14">
          <cell r="A14" t="str">
            <v>JHARKHAND</v>
          </cell>
          <cell r="C14">
            <v>0.12498893036666671</v>
          </cell>
        </row>
        <row r="15">
          <cell r="A15" t="str">
            <v>KARNATAKA</v>
          </cell>
          <cell r="B15">
            <v>4.5921554623666649</v>
          </cell>
          <cell r="C15">
            <v>20.435037981966673</v>
          </cell>
        </row>
        <row r="16">
          <cell r="A16" t="str">
            <v>KERALA</v>
          </cell>
          <cell r="B16">
            <v>1.9960465933333338E-2</v>
          </cell>
          <cell r="C16">
            <v>0.93183314770000014</v>
          </cell>
        </row>
        <row r="17">
          <cell r="A17" t="str">
            <v>MADHYA PRADESH</v>
          </cell>
          <cell r="B17">
            <v>6.244535666666669E-4</v>
          </cell>
          <cell r="C17">
            <v>0.56182911006666658</v>
          </cell>
        </row>
        <row r="18">
          <cell r="A18" t="str">
            <v>MAHARASHTRA</v>
          </cell>
          <cell r="B18">
            <v>0.43341284623333326</v>
          </cell>
          <cell r="C18">
            <v>90.569300216366699</v>
          </cell>
        </row>
        <row r="19">
          <cell r="A19" t="str">
            <v>MANIPUR</v>
          </cell>
          <cell r="C19">
            <v>7.9088293333333306E-3</v>
          </cell>
        </row>
        <row r="20">
          <cell r="A20" t="str">
            <v>New Delhi</v>
          </cell>
          <cell r="B20">
            <v>2.3690380400000006E-2</v>
          </cell>
          <cell r="C20">
            <v>28.906805247366659</v>
          </cell>
        </row>
        <row r="21">
          <cell r="A21" t="str">
            <v>Orissa</v>
          </cell>
          <cell r="C21">
            <v>0.11759315643333332</v>
          </cell>
        </row>
        <row r="22">
          <cell r="A22" t="str">
            <v>OTHERS</v>
          </cell>
          <cell r="C22">
            <v>0.66100642003333321</v>
          </cell>
        </row>
        <row r="23">
          <cell r="A23" t="str">
            <v>Pondicherry</v>
          </cell>
          <cell r="C23">
            <v>7.8899302200000007E-2</v>
          </cell>
        </row>
        <row r="24">
          <cell r="A24" t="str">
            <v>PUNJAB</v>
          </cell>
          <cell r="C24">
            <v>0.10552653083333333</v>
          </cell>
        </row>
        <row r="25">
          <cell r="A25" t="str">
            <v>RAJASTHAN</v>
          </cell>
          <cell r="C25">
            <v>0.18328239010000003</v>
          </cell>
        </row>
        <row r="26">
          <cell r="A26" t="str">
            <v>TAMIL NADU</v>
          </cell>
          <cell r="B26">
            <v>1.9360783966666663E-2</v>
          </cell>
          <cell r="C26">
            <v>7.0595601365333325</v>
          </cell>
        </row>
        <row r="27">
          <cell r="A27" t="str">
            <v>TELANGANA</v>
          </cell>
          <cell r="B27">
            <v>7.1661340166666671E-2</v>
          </cell>
          <cell r="C27">
            <v>4.5830358902666672</v>
          </cell>
        </row>
        <row r="28">
          <cell r="A28" t="str">
            <v>Tripura</v>
          </cell>
          <cell r="C28">
            <v>8.730050333333331E-4</v>
          </cell>
        </row>
        <row r="29">
          <cell r="A29" t="str">
            <v>UTTAR PRADESH</v>
          </cell>
          <cell r="B29">
            <v>1.3099849699999999E-2</v>
          </cell>
          <cell r="C29">
            <v>4.9664564964666642</v>
          </cell>
        </row>
        <row r="30">
          <cell r="A30" t="str">
            <v>UTTARAKHAND</v>
          </cell>
          <cell r="C30">
            <v>0.30893330379999995</v>
          </cell>
        </row>
        <row r="31">
          <cell r="A31" t="str">
            <v>WEST BENGAL</v>
          </cell>
          <cell r="B31">
            <v>3.7098956999999993E-3</v>
          </cell>
          <cell r="C31">
            <v>1.6043014802666664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90"/>
  <sheetViews>
    <sheetView showGridLines="0" tabSelected="1" workbookViewId="0">
      <pane xSplit="2" ySplit="8" topLeftCell="AJ60" activePane="bottomRight" state="frozen"/>
      <selection pane="topRight" activeCell="C1" sqref="C1"/>
      <selection pane="bottomLeft" activeCell="A9" sqref="A9"/>
      <selection pane="bottomRight" activeCell="BK69" sqref="BK69"/>
    </sheetView>
  </sheetViews>
  <sheetFormatPr defaultRowHeight="12.75" x14ac:dyDescent="0.2"/>
  <cols>
    <col min="1" max="1" width="11.140625" style="41" bestFit="1" customWidth="1"/>
    <col min="2" max="2" width="43.42578125" style="41" bestFit="1" customWidth="1"/>
    <col min="3" max="3" width="7.5703125" style="41" bestFit="1" customWidth="1"/>
    <col min="4" max="4" width="8.42578125" style="41" bestFit="1" customWidth="1"/>
    <col min="5" max="5" width="5.5703125" style="41" bestFit="1" customWidth="1"/>
    <col min="6" max="6" width="5.140625" style="41" bestFit="1" customWidth="1"/>
    <col min="7" max="9" width="9" style="41" bestFit="1" customWidth="1"/>
    <col min="10" max="10" width="9" style="41" customWidth="1"/>
    <col min="11" max="11" width="9.5703125" style="41" customWidth="1"/>
    <col min="12" max="12" width="9" style="41" bestFit="1" customWidth="1"/>
    <col min="13" max="13" width="7.5703125" style="41" bestFit="1" customWidth="1"/>
    <col min="14" max="14" width="5.5703125" style="41" bestFit="1" customWidth="1"/>
    <col min="15" max="16" width="5.140625" style="41" bestFit="1" customWidth="1"/>
    <col min="17" max="19" width="7.5703125" style="41" bestFit="1" customWidth="1"/>
    <col min="20" max="20" width="5.5703125" style="41" customWidth="1"/>
    <col min="21" max="21" width="5.5703125" style="41" bestFit="1" customWidth="1"/>
    <col min="22" max="22" width="7.5703125" style="41" bestFit="1" customWidth="1"/>
    <col min="23" max="42" width="5.140625" style="41" bestFit="1" customWidth="1"/>
    <col min="43" max="43" width="12" style="41" bestFit="1" customWidth="1"/>
    <col min="44" max="47" width="5.140625" style="41" bestFit="1" customWidth="1"/>
    <col min="48" max="48" width="6.5703125" style="41" bestFit="1" customWidth="1"/>
    <col min="49" max="49" width="8" style="41" bestFit="1" customWidth="1"/>
    <col min="50" max="50" width="7" style="41" bestFit="1" customWidth="1"/>
    <col min="51" max="51" width="5.140625" style="41" bestFit="1" customWidth="1"/>
    <col min="52" max="52" width="7" style="41" bestFit="1" customWidth="1"/>
    <col min="53" max="57" width="5.140625" style="41" bestFit="1" customWidth="1"/>
    <col min="58" max="59" width="6" style="41" bestFit="1" customWidth="1"/>
    <col min="60" max="60" width="5.5703125" style="41" bestFit="1" customWidth="1"/>
    <col min="61" max="61" width="5.140625" style="41" bestFit="1" customWidth="1"/>
    <col min="62" max="62" width="5.5703125" style="41" bestFit="1" customWidth="1"/>
    <col min="63" max="63" width="17" style="41" bestFit="1" customWidth="1"/>
    <col min="64" max="64" width="9.42578125" style="12" bestFit="1" customWidth="1"/>
    <col min="65" max="65" width="10.7109375" style="12" bestFit="1" customWidth="1"/>
    <col min="66" max="66" width="13.5703125" style="12" bestFit="1" customWidth="1"/>
    <col min="67" max="16384" width="9.140625" style="12"/>
  </cols>
  <sheetData>
    <row r="2" spans="1:63" ht="12.75" customHeight="1" x14ac:dyDescent="0.25">
      <c r="A2" s="69" t="s">
        <v>28</v>
      </c>
      <c r="B2" s="69" t="s">
        <v>29</v>
      </c>
      <c r="C2" s="70" t="s">
        <v>123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7" t="s">
        <v>27</v>
      </c>
    </row>
    <row r="3" spans="1:63" ht="18" customHeight="1" x14ac:dyDescent="0.2">
      <c r="A3" s="69"/>
      <c r="B3" s="69"/>
      <c r="C3" s="71" t="s">
        <v>24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 t="s">
        <v>26</v>
      </c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 t="s">
        <v>25</v>
      </c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7"/>
    </row>
    <row r="4" spans="1:63" x14ac:dyDescent="0.2">
      <c r="A4" s="69"/>
      <c r="B4" s="69"/>
      <c r="C4" s="75" t="s">
        <v>1</v>
      </c>
      <c r="D4" s="75"/>
      <c r="E4" s="75"/>
      <c r="F4" s="75"/>
      <c r="G4" s="75"/>
      <c r="H4" s="75"/>
      <c r="I4" s="75"/>
      <c r="J4" s="75"/>
      <c r="K4" s="75"/>
      <c r="L4" s="75"/>
      <c r="M4" s="75" t="s">
        <v>23</v>
      </c>
      <c r="N4" s="75"/>
      <c r="O4" s="75"/>
      <c r="P4" s="75"/>
      <c r="Q4" s="75"/>
      <c r="R4" s="75"/>
      <c r="S4" s="75"/>
      <c r="T4" s="75"/>
      <c r="U4" s="75"/>
      <c r="V4" s="75"/>
      <c r="W4" s="72" t="s">
        <v>1</v>
      </c>
      <c r="X4" s="73"/>
      <c r="Y4" s="73"/>
      <c r="Z4" s="73"/>
      <c r="AA4" s="73"/>
      <c r="AB4" s="73"/>
      <c r="AC4" s="73"/>
      <c r="AD4" s="73"/>
      <c r="AE4" s="73"/>
      <c r="AF4" s="74"/>
      <c r="AG4" s="75" t="s">
        <v>23</v>
      </c>
      <c r="AH4" s="75"/>
      <c r="AI4" s="75"/>
      <c r="AJ4" s="75"/>
      <c r="AK4" s="75"/>
      <c r="AL4" s="75"/>
      <c r="AM4" s="75"/>
      <c r="AN4" s="75"/>
      <c r="AO4" s="75"/>
      <c r="AP4" s="75"/>
      <c r="AQ4" s="75" t="s">
        <v>1</v>
      </c>
      <c r="AR4" s="75"/>
      <c r="AS4" s="75"/>
      <c r="AT4" s="75"/>
      <c r="AU4" s="75"/>
      <c r="AV4" s="75"/>
      <c r="AW4" s="75"/>
      <c r="AX4" s="75"/>
      <c r="AY4" s="75"/>
      <c r="AZ4" s="75"/>
      <c r="BA4" s="75" t="s">
        <v>23</v>
      </c>
      <c r="BB4" s="75"/>
      <c r="BC4" s="75"/>
      <c r="BD4" s="75"/>
      <c r="BE4" s="75"/>
      <c r="BF4" s="75"/>
      <c r="BG4" s="75"/>
      <c r="BH4" s="75"/>
      <c r="BI4" s="75"/>
      <c r="BJ4" s="75"/>
      <c r="BK4" s="77"/>
    </row>
    <row r="5" spans="1:63" x14ac:dyDescent="0.2">
      <c r="A5" s="69"/>
      <c r="B5" s="69"/>
      <c r="C5" s="71" t="s">
        <v>21</v>
      </c>
      <c r="D5" s="71"/>
      <c r="E5" s="71"/>
      <c r="F5" s="71"/>
      <c r="G5" s="71"/>
      <c r="H5" s="71" t="s">
        <v>22</v>
      </c>
      <c r="I5" s="71"/>
      <c r="J5" s="71"/>
      <c r="K5" s="71"/>
      <c r="L5" s="71"/>
      <c r="M5" s="71" t="s">
        <v>21</v>
      </c>
      <c r="N5" s="71"/>
      <c r="O5" s="71"/>
      <c r="P5" s="71"/>
      <c r="Q5" s="71"/>
      <c r="R5" s="71" t="s">
        <v>22</v>
      </c>
      <c r="S5" s="71"/>
      <c r="T5" s="71"/>
      <c r="U5" s="71"/>
      <c r="V5" s="71"/>
      <c r="W5" s="71" t="s">
        <v>21</v>
      </c>
      <c r="X5" s="71"/>
      <c r="Y5" s="71"/>
      <c r="Z5" s="71"/>
      <c r="AA5" s="71"/>
      <c r="AB5" s="71" t="s">
        <v>22</v>
      </c>
      <c r="AC5" s="71"/>
      <c r="AD5" s="71"/>
      <c r="AE5" s="71"/>
      <c r="AF5" s="71"/>
      <c r="AG5" s="71" t="s">
        <v>21</v>
      </c>
      <c r="AH5" s="71"/>
      <c r="AI5" s="71"/>
      <c r="AJ5" s="71"/>
      <c r="AK5" s="71"/>
      <c r="AL5" s="71" t="s">
        <v>22</v>
      </c>
      <c r="AM5" s="71"/>
      <c r="AN5" s="71"/>
      <c r="AO5" s="71"/>
      <c r="AP5" s="71"/>
      <c r="AQ5" s="71" t="s">
        <v>21</v>
      </c>
      <c r="AR5" s="71"/>
      <c r="AS5" s="71"/>
      <c r="AT5" s="71"/>
      <c r="AU5" s="71"/>
      <c r="AV5" s="71" t="s">
        <v>22</v>
      </c>
      <c r="AW5" s="71"/>
      <c r="AX5" s="71"/>
      <c r="AY5" s="71"/>
      <c r="AZ5" s="71"/>
      <c r="BA5" s="71" t="s">
        <v>21</v>
      </c>
      <c r="BB5" s="71"/>
      <c r="BC5" s="71"/>
      <c r="BD5" s="71"/>
      <c r="BE5" s="71"/>
      <c r="BF5" s="71" t="s">
        <v>22</v>
      </c>
      <c r="BG5" s="71"/>
      <c r="BH5" s="71"/>
      <c r="BI5" s="71"/>
      <c r="BJ5" s="71"/>
      <c r="BK5" s="77"/>
    </row>
    <row r="6" spans="1:63" ht="15" customHeight="1" x14ac:dyDescent="0.2">
      <c r="A6" s="69"/>
      <c r="B6" s="69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1</v>
      </c>
      <c r="I6" s="13">
        <v>2</v>
      </c>
      <c r="J6" s="13">
        <v>3</v>
      </c>
      <c r="K6" s="13">
        <v>4</v>
      </c>
      <c r="L6" s="13">
        <v>5</v>
      </c>
      <c r="M6" s="13">
        <v>1</v>
      </c>
      <c r="N6" s="13">
        <v>2</v>
      </c>
      <c r="O6" s="13">
        <v>3</v>
      </c>
      <c r="P6" s="13">
        <v>4</v>
      </c>
      <c r="Q6" s="13">
        <v>5</v>
      </c>
      <c r="R6" s="13">
        <v>1</v>
      </c>
      <c r="S6" s="13">
        <v>2</v>
      </c>
      <c r="T6" s="13">
        <v>3</v>
      </c>
      <c r="U6" s="13">
        <v>4</v>
      </c>
      <c r="V6" s="13">
        <v>5</v>
      </c>
      <c r="W6" s="13">
        <v>1</v>
      </c>
      <c r="X6" s="13">
        <v>2</v>
      </c>
      <c r="Y6" s="13">
        <v>3</v>
      </c>
      <c r="Z6" s="13">
        <v>4</v>
      </c>
      <c r="AA6" s="13">
        <v>5</v>
      </c>
      <c r="AB6" s="13">
        <v>1</v>
      </c>
      <c r="AC6" s="13">
        <v>2</v>
      </c>
      <c r="AD6" s="13">
        <v>3</v>
      </c>
      <c r="AE6" s="13">
        <v>4</v>
      </c>
      <c r="AF6" s="13">
        <v>5</v>
      </c>
      <c r="AG6" s="13">
        <v>1</v>
      </c>
      <c r="AH6" s="13">
        <v>2</v>
      </c>
      <c r="AI6" s="13">
        <v>3</v>
      </c>
      <c r="AJ6" s="13">
        <v>4</v>
      </c>
      <c r="AK6" s="13">
        <v>5</v>
      </c>
      <c r="AL6" s="13">
        <v>1</v>
      </c>
      <c r="AM6" s="13">
        <v>2</v>
      </c>
      <c r="AN6" s="13">
        <v>3</v>
      </c>
      <c r="AO6" s="13">
        <v>4</v>
      </c>
      <c r="AP6" s="13">
        <v>5</v>
      </c>
      <c r="AQ6" s="13">
        <v>1</v>
      </c>
      <c r="AR6" s="13">
        <v>2</v>
      </c>
      <c r="AS6" s="13">
        <v>3</v>
      </c>
      <c r="AT6" s="13">
        <v>4</v>
      </c>
      <c r="AU6" s="13">
        <v>5</v>
      </c>
      <c r="AV6" s="13">
        <v>1</v>
      </c>
      <c r="AW6" s="13">
        <v>2</v>
      </c>
      <c r="AX6" s="13">
        <v>3</v>
      </c>
      <c r="AY6" s="13">
        <v>4</v>
      </c>
      <c r="AZ6" s="13">
        <v>5</v>
      </c>
      <c r="BA6" s="13">
        <v>1</v>
      </c>
      <c r="BB6" s="13">
        <v>2</v>
      </c>
      <c r="BC6" s="13">
        <v>3</v>
      </c>
      <c r="BD6" s="13">
        <v>4</v>
      </c>
      <c r="BE6" s="13">
        <v>5</v>
      </c>
      <c r="BF6" s="13">
        <v>1</v>
      </c>
      <c r="BG6" s="13">
        <v>2</v>
      </c>
      <c r="BH6" s="13">
        <v>3</v>
      </c>
      <c r="BI6" s="13">
        <v>4</v>
      </c>
      <c r="BJ6" s="13">
        <v>5</v>
      </c>
      <c r="BK6" s="77"/>
    </row>
    <row r="7" spans="1:63" ht="15" customHeight="1" x14ac:dyDescent="0.2">
      <c r="A7" s="13" t="s">
        <v>30</v>
      </c>
      <c r="B7" s="14" t="s">
        <v>31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7"/>
    </row>
    <row r="8" spans="1:63" ht="15" customHeight="1" x14ac:dyDescent="0.2">
      <c r="A8" s="18" t="s">
        <v>32</v>
      </c>
      <c r="B8" s="19" t="s">
        <v>33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 x14ac:dyDescent="0.2">
      <c r="A9" s="18"/>
      <c r="B9" s="20" t="s">
        <v>43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f>SUM(C9:BJ9)</f>
        <v>0</v>
      </c>
    </row>
    <row r="10" spans="1:63" x14ac:dyDescent="0.2">
      <c r="A10" s="18"/>
      <c r="B10" s="22" t="s">
        <v>34</v>
      </c>
      <c r="C10" s="21">
        <f>C9</f>
        <v>0</v>
      </c>
      <c r="D10" s="21">
        <f t="shared" ref="D10:BJ10" si="0">D9</f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21">
        <f t="shared" si="0"/>
        <v>0</v>
      </c>
      <c r="X10" s="21">
        <f t="shared" si="0"/>
        <v>0</v>
      </c>
      <c r="Y10" s="21">
        <f t="shared" si="0"/>
        <v>0</v>
      </c>
      <c r="Z10" s="21">
        <f t="shared" si="0"/>
        <v>0</v>
      </c>
      <c r="AA10" s="21">
        <f t="shared" si="0"/>
        <v>0</v>
      </c>
      <c r="AB10" s="21">
        <f t="shared" si="0"/>
        <v>0</v>
      </c>
      <c r="AC10" s="21">
        <f t="shared" si="0"/>
        <v>0</v>
      </c>
      <c r="AD10" s="21">
        <f t="shared" si="0"/>
        <v>0</v>
      </c>
      <c r="AE10" s="21">
        <f t="shared" si="0"/>
        <v>0</v>
      </c>
      <c r="AF10" s="21">
        <f t="shared" si="0"/>
        <v>0</v>
      </c>
      <c r="AG10" s="21">
        <f t="shared" si="0"/>
        <v>0</v>
      </c>
      <c r="AH10" s="21">
        <f t="shared" si="0"/>
        <v>0</v>
      </c>
      <c r="AI10" s="21">
        <f t="shared" si="0"/>
        <v>0</v>
      </c>
      <c r="AJ10" s="21">
        <f t="shared" si="0"/>
        <v>0</v>
      </c>
      <c r="AK10" s="21">
        <f t="shared" si="0"/>
        <v>0</v>
      </c>
      <c r="AL10" s="21">
        <f t="shared" si="0"/>
        <v>0</v>
      </c>
      <c r="AM10" s="21">
        <f t="shared" si="0"/>
        <v>0</v>
      </c>
      <c r="AN10" s="21">
        <f t="shared" si="0"/>
        <v>0</v>
      </c>
      <c r="AO10" s="21">
        <f t="shared" si="0"/>
        <v>0</v>
      </c>
      <c r="AP10" s="21">
        <f t="shared" si="0"/>
        <v>0</v>
      </c>
      <c r="AQ10" s="21">
        <f t="shared" si="0"/>
        <v>0</v>
      </c>
      <c r="AR10" s="21">
        <f t="shared" si="0"/>
        <v>0</v>
      </c>
      <c r="AS10" s="21">
        <f t="shared" si="0"/>
        <v>0</v>
      </c>
      <c r="AT10" s="21">
        <f t="shared" si="0"/>
        <v>0</v>
      </c>
      <c r="AU10" s="21">
        <f t="shared" si="0"/>
        <v>0</v>
      </c>
      <c r="AV10" s="21">
        <f t="shared" si="0"/>
        <v>0</v>
      </c>
      <c r="AW10" s="21">
        <f t="shared" si="0"/>
        <v>0</v>
      </c>
      <c r="AX10" s="21">
        <f t="shared" si="0"/>
        <v>0</v>
      </c>
      <c r="AY10" s="21">
        <f t="shared" si="0"/>
        <v>0</v>
      </c>
      <c r="AZ10" s="21">
        <f t="shared" si="0"/>
        <v>0</v>
      </c>
      <c r="BA10" s="21">
        <f t="shared" si="0"/>
        <v>0</v>
      </c>
      <c r="BB10" s="21">
        <f t="shared" si="0"/>
        <v>0</v>
      </c>
      <c r="BC10" s="21">
        <f t="shared" si="0"/>
        <v>0</v>
      </c>
      <c r="BD10" s="21">
        <f t="shared" si="0"/>
        <v>0</v>
      </c>
      <c r="BE10" s="21">
        <f t="shared" si="0"/>
        <v>0</v>
      </c>
      <c r="BF10" s="21">
        <f t="shared" si="0"/>
        <v>0</v>
      </c>
      <c r="BG10" s="21">
        <f t="shared" si="0"/>
        <v>0</v>
      </c>
      <c r="BH10" s="21">
        <f t="shared" si="0"/>
        <v>0</v>
      </c>
      <c r="BI10" s="21">
        <f t="shared" si="0"/>
        <v>0</v>
      </c>
      <c r="BJ10" s="21">
        <f t="shared" si="0"/>
        <v>0</v>
      </c>
      <c r="BK10" s="21">
        <f>SUM(C10:BJ10)</f>
        <v>0</v>
      </c>
    </row>
    <row r="11" spans="1:63" x14ac:dyDescent="0.2">
      <c r="A11" s="18" t="s">
        <v>35</v>
      </c>
      <c r="B11" s="19" t="s">
        <v>36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</row>
    <row r="12" spans="1:63" x14ac:dyDescent="0.2">
      <c r="A12" s="18"/>
      <c r="B12" s="20" t="s">
        <v>43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f>SUM(C12:BJ12)</f>
        <v>0</v>
      </c>
    </row>
    <row r="13" spans="1:63" x14ac:dyDescent="0.2">
      <c r="A13" s="18"/>
      <c r="B13" s="22" t="s">
        <v>37</v>
      </c>
      <c r="C13" s="21">
        <f>C12</f>
        <v>0</v>
      </c>
      <c r="D13" s="21">
        <f t="shared" ref="D13:BJ13" si="1">D12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21">
        <f t="shared" si="1"/>
        <v>0</v>
      </c>
      <c r="Y13" s="21">
        <f t="shared" si="1"/>
        <v>0</v>
      </c>
      <c r="Z13" s="21">
        <f t="shared" si="1"/>
        <v>0</v>
      </c>
      <c r="AA13" s="21">
        <f t="shared" si="1"/>
        <v>0</v>
      </c>
      <c r="AB13" s="21">
        <f t="shared" si="1"/>
        <v>0</v>
      </c>
      <c r="AC13" s="21">
        <f t="shared" si="1"/>
        <v>0</v>
      </c>
      <c r="AD13" s="21">
        <f t="shared" si="1"/>
        <v>0</v>
      </c>
      <c r="AE13" s="21">
        <f t="shared" si="1"/>
        <v>0</v>
      </c>
      <c r="AF13" s="21">
        <f t="shared" si="1"/>
        <v>0</v>
      </c>
      <c r="AG13" s="21">
        <f t="shared" si="1"/>
        <v>0</v>
      </c>
      <c r="AH13" s="21">
        <f t="shared" si="1"/>
        <v>0</v>
      </c>
      <c r="AI13" s="21">
        <f t="shared" si="1"/>
        <v>0</v>
      </c>
      <c r="AJ13" s="21">
        <f t="shared" si="1"/>
        <v>0</v>
      </c>
      <c r="AK13" s="21">
        <f t="shared" si="1"/>
        <v>0</v>
      </c>
      <c r="AL13" s="21">
        <f t="shared" si="1"/>
        <v>0</v>
      </c>
      <c r="AM13" s="21">
        <f t="shared" si="1"/>
        <v>0</v>
      </c>
      <c r="AN13" s="21">
        <f t="shared" si="1"/>
        <v>0</v>
      </c>
      <c r="AO13" s="21">
        <f t="shared" si="1"/>
        <v>0</v>
      </c>
      <c r="AP13" s="21">
        <f t="shared" si="1"/>
        <v>0</v>
      </c>
      <c r="AQ13" s="21">
        <f t="shared" si="1"/>
        <v>0</v>
      </c>
      <c r="AR13" s="21">
        <f t="shared" si="1"/>
        <v>0</v>
      </c>
      <c r="AS13" s="21">
        <f t="shared" si="1"/>
        <v>0</v>
      </c>
      <c r="AT13" s="21">
        <f t="shared" si="1"/>
        <v>0</v>
      </c>
      <c r="AU13" s="21">
        <f t="shared" si="1"/>
        <v>0</v>
      </c>
      <c r="AV13" s="21">
        <f t="shared" si="1"/>
        <v>0</v>
      </c>
      <c r="AW13" s="21">
        <f t="shared" si="1"/>
        <v>0</v>
      </c>
      <c r="AX13" s="21">
        <f t="shared" si="1"/>
        <v>0</v>
      </c>
      <c r="AY13" s="21">
        <f t="shared" si="1"/>
        <v>0</v>
      </c>
      <c r="AZ13" s="21">
        <f t="shared" si="1"/>
        <v>0</v>
      </c>
      <c r="BA13" s="21">
        <f t="shared" si="1"/>
        <v>0</v>
      </c>
      <c r="BB13" s="21">
        <f t="shared" si="1"/>
        <v>0</v>
      </c>
      <c r="BC13" s="21">
        <f t="shared" si="1"/>
        <v>0</v>
      </c>
      <c r="BD13" s="21">
        <f t="shared" si="1"/>
        <v>0</v>
      </c>
      <c r="BE13" s="21">
        <f t="shared" si="1"/>
        <v>0</v>
      </c>
      <c r="BF13" s="21">
        <f t="shared" si="1"/>
        <v>0</v>
      </c>
      <c r="BG13" s="21">
        <f t="shared" si="1"/>
        <v>0</v>
      </c>
      <c r="BH13" s="21">
        <f t="shared" si="1"/>
        <v>0</v>
      </c>
      <c r="BI13" s="21">
        <f t="shared" si="1"/>
        <v>0</v>
      </c>
      <c r="BJ13" s="21">
        <f t="shared" si="1"/>
        <v>0</v>
      </c>
      <c r="BK13" s="21">
        <f>SUM(C13:BJ13)</f>
        <v>0</v>
      </c>
    </row>
    <row r="14" spans="1:63" x14ac:dyDescent="0.2">
      <c r="A14" s="18" t="s">
        <v>38</v>
      </c>
      <c r="B14" s="19" t="s">
        <v>39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5"/>
    </row>
    <row r="15" spans="1:63" x14ac:dyDescent="0.2">
      <c r="A15" s="18"/>
      <c r="B15" s="20" t="s">
        <v>43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f>SUM(C15:BJ15)</f>
        <v>0</v>
      </c>
    </row>
    <row r="16" spans="1:63" x14ac:dyDescent="0.2">
      <c r="A16" s="18"/>
      <c r="B16" s="22" t="s">
        <v>40</v>
      </c>
      <c r="C16" s="21">
        <f>C15</f>
        <v>0</v>
      </c>
      <c r="D16" s="21">
        <f t="shared" ref="D16:BJ16" si="2">D15</f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 t="shared" si="2"/>
        <v>0</v>
      </c>
      <c r="Y16" s="21">
        <f t="shared" si="2"/>
        <v>0</v>
      </c>
      <c r="Z16" s="21">
        <f t="shared" si="2"/>
        <v>0</v>
      </c>
      <c r="AA16" s="21">
        <f t="shared" si="2"/>
        <v>0</v>
      </c>
      <c r="AB16" s="21">
        <f t="shared" si="2"/>
        <v>0</v>
      </c>
      <c r="AC16" s="21">
        <f t="shared" si="2"/>
        <v>0</v>
      </c>
      <c r="AD16" s="21">
        <f t="shared" si="2"/>
        <v>0</v>
      </c>
      <c r="AE16" s="21">
        <f t="shared" si="2"/>
        <v>0</v>
      </c>
      <c r="AF16" s="21">
        <f t="shared" si="2"/>
        <v>0</v>
      </c>
      <c r="AG16" s="21">
        <f t="shared" si="2"/>
        <v>0</v>
      </c>
      <c r="AH16" s="21">
        <f t="shared" si="2"/>
        <v>0</v>
      </c>
      <c r="AI16" s="21">
        <f t="shared" si="2"/>
        <v>0</v>
      </c>
      <c r="AJ16" s="21">
        <f t="shared" si="2"/>
        <v>0</v>
      </c>
      <c r="AK16" s="21">
        <f t="shared" si="2"/>
        <v>0</v>
      </c>
      <c r="AL16" s="21">
        <f t="shared" si="2"/>
        <v>0</v>
      </c>
      <c r="AM16" s="21">
        <f t="shared" si="2"/>
        <v>0</v>
      </c>
      <c r="AN16" s="21">
        <f t="shared" si="2"/>
        <v>0</v>
      </c>
      <c r="AO16" s="21">
        <f t="shared" si="2"/>
        <v>0</v>
      </c>
      <c r="AP16" s="21">
        <f t="shared" si="2"/>
        <v>0</v>
      </c>
      <c r="AQ16" s="21">
        <f t="shared" si="2"/>
        <v>0</v>
      </c>
      <c r="AR16" s="21">
        <f t="shared" si="2"/>
        <v>0</v>
      </c>
      <c r="AS16" s="21">
        <f t="shared" si="2"/>
        <v>0</v>
      </c>
      <c r="AT16" s="21">
        <f t="shared" si="2"/>
        <v>0</v>
      </c>
      <c r="AU16" s="21">
        <f t="shared" si="2"/>
        <v>0</v>
      </c>
      <c r="AV16" s="21">
        <f t="shared" si="2"/>
        <v>0</v>
      </c>
      <c r="AW16" s="21">
        <f t="shared" si="2"/>
        <v>0</v>
      </c>
      <c r="AX16" s="21">
        <f t="shared" si="2"/>
        <v>0</v>
      </c>
      <c r="AY16" s="21">
        <f t="shared" si="2"/>
        <v>0</v>
      </c>
      <c r="AZ16" s="21">
        <f t="shared" si="2"/>
        <v>0</v>
      </c>
      <c r="BA16" s="21">
        <f t="shared" si="2"/>
        <v>0</v>
      </c>
      <c r="BB16" s="21">
        <f t="shared" si="2"/>
        <v>0</v>
      </c>
      <c r="BC16" s="21">
        <f t="shared" si="2"/>
        <v>0</v>
      </c>
      <c r="BD16" s="21">
        <f t="shared" si="2"/>
        <v>0</v>
      </c>
      <c r="BE16" s="21">
        <f t="shared" si="2"/>
        <v>0</v>
      </c>
      <c r="BF16" s="21">
        <f t="shared" si="2"/>
        <v>0</v>
      </c>
      <c r="BG16" s="21">
        <f t="shared" si="2"/>
        <v>0</v>
      </c>
      <c r="BH16" s="21">
        <f t="shared" si="2"/>
        <v>0</v>
      </c>
      <c r="BI16" s="21">
        <f t="shared" si="2"/>
        <v>0</v>
      </c>
      <c r="BJ16" s="21">
        <f t="shared" si="2"/>
        <v>0</v>
      </c>
      <c r="BK16" s="21">
        <f>SUM(C16:BJ16)</f>
        <v>0</v>
      </c>
    </row>
    <row r="17" spans="1:65" x14ac:dyDescent="0.2">
      <c r="A17" s="18" t="s">
        <v>41</v>
      </c>
      <c r="B17" s="19" t="s">
        <v>42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5"/>
    </row>
    <row r="18" spans="1:65" x14ac:dyDescent="0.2">
      <c r="A18" s="18"/>
      <c r="B18" s="20" t="s">
        <v>43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f>SUM(C18:BJ18)</f>
        <v>0</v>
      </c>
    </row>
    <row r="19" spans="1:65" x14ac:dyDescent="0.2">
      <c r="A19" s="18"/>
      <c r="B19" s="22" t="s">
        <v>44</v>
      </c>
      <c r="C19" s="21">
        <f>C18</f>
        <v>0</v>
      </c>
      <c r="D19" s="21">
        <f t="shared" ref="D19:BJ19" si="3">D18</f>
        <v>0</v>
      </c>
      <c r="E19" s="21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21">
        <f t="shared" si="3"/>
        <v>0</v>
      </c>
      <c r="AA19" s="21">
        <f t="shared" si="3"/>
        <v>0</v>
      </c>
      <c r="AB19" s="21">
        <f t="shared" si="3"/>
        <v>0</v>
      </c>
      <c r="AC19" s="21">
        <f t="shared" si="3"/>
        <v>0</v>
      </c>
      <c r="AD19" s="21">
        <f t="shared" si="3"/>
        <v>0</v>
      </c>
      <c r="AE19" s="21">
        <f t="shared" si="3"/>
        <v>0</v>
      </c>
      <c r="AF19" s="21">
        <f t="shared" si="3"/>
        <v>0</v>
      </c>
      <c r="AG19" s="21">
        <f t="shared" si="3"/>
        <v>0</v>
      </c>
      <c r="AH19" s="21">
        <f t="shared" si="3"/>
        <v>0</v>
      </c>
      <c r="AI19" s="21">
        <f t="shared" si="3"/>
        <v>0</v>
      </c>
      <c r="AJ19" s="21">
        <f t="shared" si="3"/>
        <v>0</v>
      </c>
      <c r="AK19" s="21">
        <f t="shared" si="3"/>
        <v>0</v>
      </c>
      <c r="AL19" s="21">
        <f t="shared" si="3"/>
        <v>0</v>
      </c>
      <c r="AM19" s="21">
        <f t="shared" si="3"/>
        <v>0</v>
      </c>
      <c r="AN19" s="21">
        <f t="shared" si="3"/>
        <v>0</v>
      </c>
      <c r="AO19" s="21">
        <f t="shared" si="3"/>
        <v>0</v>
      </c>
      <c r="AP19" s="21">
        <f t="shared" si="3"/>
        <v>0</v>
      </c>
      <c r="AQ19" s="21">
        <f t="shared" si="3"/>
        <v>0</v>
      </c>
      <c r="AR19" s="21">
        <f t="shared" si="3"/>
        <v>0</v>
      </c>
      <c r="AS19" s="21">
        <f t="shared" si="3"/>
        <v>0</v>
      </c>
      <c r="AT19" s="21">
        <f t="shared" si="3"/>
        <v>0</v>
      </c>
      <c r="AU19" s="21">
        <f t="shared" si="3"/>
        <v>0</v>
      </c>
      <c r="AV19" s="21">
        <f t="shared" si="3"/>
        <v>0</v>
      </c>
      <c r="AW19" s="21">
        <f t="shared" si="3"/>
        <v>0</v>
      </c>
      <c r="AX19" s="21">
        <f t="shared" si="3"/>
        <v>0</v>
      </c>
      <c r="AY19" s="21">
        <f t="shared" si="3"/>
        <v>0</v>
      </c>
      <c r="AZ19" s="21">
        <f t="shared" si="3"/>
        <v>0</v>
      </c>
      <c r="BA19" s="21">
        <f t="shared" si="3"/>
        <v>0</v>
      </c>
      <c r="BB19" s="21">
        <f t="shared" si="3"/>
        <v>0</v>
      </c>
      <c r="BC19" s="21">
        <f t="shared" si="3"/>
        <v>0</v>
      </c>
      <c r="BD19" s="21">
        <f t="shared" si="3"/>
        <v>0</v>
      </c>
      <c r="BE19" s="21">
        <f t="shared" si="3"/>
        <v>0</v>
      </c>
      <c r="BF19" s="21">
        <f t="shared" si="3"/>
        <v>0</v>
      </c>
      <c r="BG19" s="21">
        <f t="shared" si="3"/>
        <v>0</v>
      </c>
      <c r="BH19" s="21">
        <f t="shared" si="3"/>
        <v>0</v>
      </c>
      <c r="BI19" s="21">
        <f t="shared" si="3"/>
        <v>0</v>
      </c>
      <c r="BJ19" s="21">
        <f t="shared" si="3"/>
        <v>0</v>
      </c>
      <c r="BK19" s="21">
        <f>SUM(C19:BJ19)</f>
        <v>0</v>
      </c>
    </row>
    <row r="20" spans="1:65" x14ac:dyDescent="0.2">
      <c r="A20" s="18" t="s">
        <v>45</v>
      </c>
      <c r="B20" s="19" t="s">
        <v>46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5"/>
    </row>
    <row r="21" spans="1:65" x14ac:dyDescent="0.2">
      <c r="A21" s="18"/>
      <c r="B21" s="20" t="s">
        <v>43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f>SUM(C21:BJ21)</f>
        <v>0</v>
      </c>
    </row>
    <row r="22" spans="1:65" x14ac:dyDescent="0.2">
      <c r="A22" s="18"/>
      <c r="B22" s="22" t="s">
        <v>47</v>
      </c>
      <c r="C22" s="21">
        <f t="shared" ref="C22:AH22" si="4">C21</f>
        <v>0</v>
      </c>
      <c r="D22" s="21">
        <f t="shared" si="4"/>
        <v>0</v>
      </c>
      <c r="E22" s="21">
        <f t="shared" si="4"/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 t="shared" si="4"/>
        <v>0</v>
      </c>
      <c r="W22" s="21">
        <f t="shared" si="4"/>
        <v>0</v>
      </c>
      <c r="X22" s="21">
        <f t="shared" si="4"/>
        <v>0</v>
      </c>
      <c r="Y22" s="21">
        <f t="shared" si="4"/>
        <v>0</v>
      </c>
      <c r="Z22" s="21">
        <f t="shared" si="4"/>
        <v>0</v>
      </c>
      <c r="AA22" s="21">
        <f t="shared" si="4"/>
        <v>0</v>
      </c>
      <c r="AB22" s="21">
        <f t="shared" si="4"/>
        <v>0</v>
      </c>
      <c r="AC22" s="21">
        <f t="shared" si="4"/>
        <v>0</v>
      </c>
      <c r="AD22" s="21">
        <f t="shared" si="4"/>
        <v>0</v>
      </c>
      <c r="AE22" s="21">
        <f t="shared" si="4"/>
        <v>0</v>
      </c>
      <c r="AF22" s="21">
        <f t="shared" si="4"/>
        <v>0</v>
      </c>
      <c r="AG22" s="21">
        <f t="shared" si="4"/>
        <v>0</v>
      </c>
      <c r="AH22" s="21">
        <f t="shared" si="4"/>
        <v>0</v>
      </c>
      <c r="AI22" s="21">
        <f t="shared" ref="AI22:BJ22" si="5">AI21</f>
        <v>0</v>
      </c>
      <c r="AJ22" s="21">
        <f t="shared" si="5"/>
        <v>0</v>
      </c>
      <c r="AK22" s="21">
        <f t="shared" si="5"/>
        <v>0</v>
      </c>
      <c r="AL22" s="21">
        <f t="shared" si="5"/>
        <v>0</v>
      </c>
      <c r="AM22" s="21">
        <f t="shared" si="5"/>
        <v>0</v>
      </c>
      <c r="AN22" s="21">
        <f t="shared" si="5"/>
        <v>0</v>
      </c>
      <c r="AO22" s="21">
        <f t="shared" si="5"/>
        <v>0</v>
      </c>
      <c r="AP22" s="21">
        <f t="shared" si="5"/>
        <v>0</v>
      </c>
      <c r="AQ22" s="21">
        <f t="shared" si="5"/>
        <v>0</v>
      </c>
      <c r="AR22" s="21">
        <f t="shared" si="5"/>
        <v>0</v>
      </c>
      <c r="AS22" s="21">
        <f t="shared" si="5"/>
        <v>0</v>
      </c>
      <c r="AT22" s="21">
        <f t="shared" si="5"/>
        <v>0</v>
      </c>
      <c r="AU22" s="21">
        <f t="shared" si="5"/>
        <v>0</v>
      </c>
      <c r="AV22" s="21">
        <f t="shared" si="5"/>
        <v>0</v>
      </c>
      <c r="AW22" s="21">
        <f t="shared" si="5"/>
        <v>0</v>
      </c>
      <c r="AX22" s="21">
        <f t="shared" si="5"/>
        <v>0</v>
      </c>
      <c r="AY22" s="21">
        <f t="shared" si="5"/>
        <v>0</v>
      </c>
      <c r="AZ22" s="21">
        <f t="shared" si="5"/>
        <v>0</v>
      </c>
      <c r="BA22" s="21">
        <f t="shared" si="5"/>
        <v>0</v>
      </c>
      <c r="BB22" s="21">
        <f t="shared" si="5"/>
        <v>0</v>
      </c>
      <c r="BC22" s="21">
        <f t="shared" si="5"/>
        <v>0</v>
      </c>
      <c r="BD22" s="21">
        <f t="shared" si="5"/>
        <v>0</v>
      </c>
      <c r="BE22" s="21">
        <f t="shared" si="5"/>
        <v>0</v>
      </c>
      <c r="BF22" s="21">
        <f t="shared" si="5"/>
        <v>0</v>
      </c>
      <c r="BG22" s="21">
        <f t="shared" si="5"/>
        <v>0</v>
      </c>
      <c r="BH22" s="21">
        <f t="shared" si="5"/>
        <v>0</v>
      </c>
      <c r="BI22" s="21">
        <f t="shared" si="5"/>
        <v>0</v>
      </c>
      <c r="BJ22" s="21">
        <f t="shared" si="5"/>
        <v>0</v>
      </c>
      <c r="BK22" s="21">
        <f>SUM(C22:BJ22)</f>
        <v>0</v>
      </c>
    </row>
    <row r="23" spans="1:65" x14ac:dyDescent="0.2">
      <c r="A23" s="18" t="s">
        <v>48</v>
      </c>
      <c r="B23" s="19" t="s">
        <v>49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5"/>
    </row>
    <row r="24" spans="1:65" x14ac:dyDescent="0.2">
      <c r="A24" s="18"/>
      <c r="B24" s="64" t="s">
        <v>107</v>
      </c>
      <c r="C24" s="21">
        <v>0</v>
      </c>
      <c r="D24" s="21">
        <v>6.401261016666665E-2</v>
      </c>
      <c r="E24" s="21">
        <v>0</v>
      </c>
      <c r="F24" s="21">
        <v>0</v>
      </c>
      <c r="G24" s="21">
        <v>0</v>
      </c>
      <c r="H24" s="42">
        <v>4.6666446799999997E-2</v>
      </c>
      <c r="I24" s="21">
        <v>0</v>
      </c>
      <c r="J24" s="21">
        <v>0</v>
      </c>
      <c r="K24" s="21">
        <v>0</v>
      </c>
      <c r="L24" s="21">
        <v>2.156955683333334E-2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6.7605069666666663E-3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1.3031817917666664</v>
      </c>
      <c r="AW24" s="21">
        <v>0</v>
      </c>
      <c r="AX24" s="21">
        <v>0</v>
      </c>
      <c r="AY24" s="21">
        <v>0</v>
      </c>
      <c r="AZ24" s="21">
        <v>1.7214835594666664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0.69696262180000002</v>
      </c>
      <c r="BG24" s="21">
        <v>4.3759999766666668E-2</v>
      </c>
      <c r="BH24" s="21">
        <f t="shared" ref="AI24:BJ25" si="6">SUM(BH23:BH23)</f>
        <v>0</v>
      </c>
      <c r="BI24" s="21">
        <v>0</v>
      </c>
      <c r="BJ24" s="21">
        <v>1.4573999313999995</v>
      </c>
      <c r="BK24" s="42">
        <f>SUM(C24:BJ24)</f>
        <v>5.3617970249666653</v>
      </c>
      <c r="BL24" s="65"/>
      <c r="BM24" s="67"/>
    </row>
    <row r="25" spans="1:65" x14ac:dyDescent="0.2">
      <c r="A25" s="18"/>
      <c r="B25" s="22" t="s">
        <v>50</v>
      </c>
      <c r="C25" s="21">
        <f t="shared" ref="C25:AH25" si="7">SUM(C24:C24)</f>
        <v>0</v>
      </c>
      <c r="D25" s="21">
        <f>D24</f>
        <v>6.401261016666665E-2</v>
      </c>
      <c r="E25" s="21">
        <f t="shared" si="7"/>
        <v>0</v>
      </c>
      <c r="F25" s="21">
        <f t="shared" si="7"/>
        <v>0</v>
      </c>
      <c r="G25" s="21">
        <f t="shared" si="7"/>
        <v>0</v>
      </c>
      <c r="H25" s="21">
        <f>SUM(H24:H24)</f>
        <v>4.6666446799999997E-2</v>
      </c>
      <c r="I25" s="21">
        <f t="shared" si="7"/>
        <v>0</v>
      </c>
      <c r="J25" s="21">
        <f t="shared" si="7"/>
        <v>0</v>
      </c>
      <c r="K25" s="21">
        <f t="shared" si="7"/>
        <v>0</v>
      </c>
      <c r="L25" s="21">
        <f t="shared" si="7"/>
        <v>2.156955683333334E-2</v>
      </c>
      <c r="M25" s="21">
        <f t="shared" si="7"/>
        <v>0</v>
      </c>
      <c r="N25" s="21">
        <f t="shared" si="7"/>
        <v>0</v>
      </c>
      <c r="O25" s="21">
        <f t="shared" si="7"/>
        <v>0</v>
      </c>
      <c r="P25" s="21">
        <f t="shared" si="7"/>
        <v>0</v>
      </c>
      <c r="Q25" s="21">
        <f t="shared" si="7"/>
        <v>0</v>
      </c>
      <c r="R25" s="21">
        <f t="shared" si="7"/>
        <v>6.7605069666666663E-3</v>
      </c>
      <c r="S25" s="21">
        <f t="shared" si="7"/>
        <v>0</v>
      </c>
      <c r="T25" s="21">
        <f t="shared" si="7"/>
        <v>0</v>
      </c>
      <c r="U25" s="21">
        <f t="shared" si="7"/>
        <v>0</v>
      </c>
      <c r="V25" s="21">
        <f t="shared" si="7"/>
        <v>0</v>
      </c>
      <c r="W25" s="21">
        <f t="shared" si="7"/>
        <v>0</v>
      </c>
      <c r="X25" s="21">
        <f t="shared" si="7"/>
        <v>0</v>
      </c>
      <c r="Y25" s="21">
        <f t="shared" si="7"/>
        <v>0</v>
      </c>
      <c r="Z25" s="21">
        <f t="shared" si="7"/>
        <v>0</v>
      </c>
      <c r="AA25" s="21">
        <f t="shared" si="7"/>
        <v>0</v>
      </c>
      <c r="AB25" s="21">
        <f t="shared" si="7"/>
        <v>0</v>
      </c>
      <c r="AC25" s="21">
        <f t="shared" si="7"/>
        <v>0</v>
      </c>
      <c r="AD25" s="21">
        <f t="shared" si="7"/>
        <v>0</v>
      </c>
      <c r="AE25" s="21">
        <f t="shared" si="7"/>
        <v>0</v>
      </c>
      <c r="AF25" s="21">
        <f t="shared" si="7"/>
        <v>0</v>
      </c>
      <c r="AG25" s="21">
        <f t="shared" si="7"/>
        <v>0</v>
      </c>
      <c r="AH25" s="21">
        <f t="shared" si="7"/>
        <v>0</v>
      </c>
      <c r="AI25" s="21">
        <f t="shared" si="6"/>
        <v>0</v>
      </c>
      <c r="AJ25" s="21">
        <f t="shared" si="6"/>
        <v>0</v>
      </c>
      <c r="AK25" s="21">
        <f t="shared" si="6"/>
        <v>0</v>
      </c>
      <c r="AL25" s="21">
        <f t="shared" si="6"/>
        <v>0</v>
      </c>
      <c r="AM25" s="21">
        <f t="shared" si="6"/>
        <v>0</v>
      </c>
      <c r="AN25" s="21">
        <f t="shared" si="6"/>
        <v>0</v>
      </c>
      <c r="AO25" s="21">
        <f t="shared" si="6"/>
        <v>0</v>
      </c>
      <c r="AP25" s="21">
        <f t="shared" si="6"/>
        <v>0</v>
      </c>
      <c r="AQ25" s="21">
        <f t="shared" si="6"/>
        <v>0</v>
      </c>
      <c r="AR25" s="21">
        <f t="shared" si="6"/>
        <v>0</v>
      </c>
      <c r="AS25" s="21">
        <f t="shared" si="6"/>
        <v>0</v>
      </c>
      <c r="AT25" s="21">
        <f t="shared" si="6"/>
        <v>0</v>
      </c>
      <c r="AU25" s="21">
        <f t="shared" si="6"/>
        <v>0</v>
      </c>
      <c r="AV25" s="21">
        <f t="shared" si="6"/>
        <v>1.3031817917666664</v>
      </c>
      <c r="AW25" s="21">
        <f t="shared" si="6"/>
        <v>0</v>
      </c>
      <c r="AX25" s="21">
        <f t="shared" si="6"/>
        <v>0</v>
      </c>
      <c r="AY25" s="21">
        <f t="shared" si="6"/>
        <v>0</v>
      </c>
      <c r="AZ25" s="21">
        <f t="shared" si="6"/>
        <v>1.7214835594666664</v>
      </c>
      <c r="BA25" s="21">
        <f t="shared" si="6"/>
        <v>0</v>
      </c>
      <c r="BB25" s="21">
        <f t="shared" si="6"/>
        <v>0</v>
      </c>
      <c r="BC25" s="21">
        <f t="shared" si="6"/>
        <v>0</v>
      </c>
      <c r="BD25" s="21">
        <f t="shared" si="6"/>
        <v>0</v>
      </c>
      <c r="BE25" s="21">
        <f t="shared" si="6"/>
        <v>0</v>
      </c>
      <c r="BF25" s="21">
        <f t="shared" si="6"/>
        <v>0.69696262180000002</v>
      </c>
      <c r="BG25" s="21">
        <f t="shared" si="6"/>
        <v>4.3759999766666668E-2</v>
      </c>
      <c r="BH25" s="21">
        <f t="shared" si="6"/>
        <v>0</v>
      </c>
      <c r="BI25" s="21">
        <f t="shared" si="6"/>
        <v>0</v>
      </c>
      <c r="BJ25" s="21">
        <f t="shared" si="6"/>
        <v>1.4573999313999995</v>
      </c>
      <c r="BK25" s="42">
        <f>SUM(C25:BJ25)</f>
        <v>5.3617970249666653</v>
      </c>
      <c r="BL25" s="60"/>
      <c r="BM25" s="60"/>
    </row>
    <row r="26" spans="1:65" x14ac:dyDescent="0.2">
      <c r="A26" s="18"/>
      <c r="B26" s="22" t="s">
        <v>51</v>
      </c>
      <c r="C26" s="21">
        <f t="shared" ref="C26:AH26" si="8">C10+C13+C16+C19+C22+C25</f>
        <v>0</v>
      </c>
      <c r="D26" s="21">
        <f>D10+D13+D16+D19+D22+D25</f>
        <v>6.401261016666665E-2</v>
      </c>
      <c r="E26" s="21">
        <f t="shared" si="8"/>
        <v>0</v>
      </c>
      <c r="F26" s="21">
        <f t="shared" si="8"/>
        <v>0</v>
      </c>
      <c r="G26" s="21">
        <f t="shared" si="8"/>
        <v>0</v>
      </c>
      <c r="H26" s="21">
        <f>H10+H13+H16+H19+H22+H25</f>
        <v>4.6666446799999997E-2</v>
      </c>
      <c r="I26" s="21">
        <f>I10+I13+I16+I19+I22+I25</f>
        <v>0</v>
      </c>
      <c r="J26" s="21">
        <f t="shared" si="8"/>
        <v>0</v>
      </c>
      <c r="K26" s="21">
        <f t="shared" si="8"/>
        <v>0</v>
      </c>
      <c r="L26" s="21">
        <f t="shared" si="8"/>
        <v>2.156955683333334E-2</v>
      </c>
      <c r="M26" s="21">
        <f t="shared" si="8"/>
        <v>0</v>
      </c>
      <c r="N26" s="21">
        <f t="shared" si="8"/>
        <v>0</v>
      </c>
      <c r="O26" s="21">
        <f t="shared" si="8"/>
        <v>0</v>
      </c>
      <c r="P26" s="21">
        <f t="shared" si="8"/>
        <v>0</v>
      </c>
      <c r="Q26" s="21">
        <f t="shared" si="8"/>
        <v>0</v>
      </c>
      <c r="R26" s="21">
        <f t="shared" si="8"/>
        <v>6.7605069666666663E-3</v>
      </c>
      <c r="S26" s="21">
        <f t="shared" si="8"/>
        <v>0</v>
      </c>
      <c r="T26" s="21">
        <f t="shared" si="8"/>
        <v>0</v>
      </c>
      <c r="U26" s="21">
        <f t="shared" si="8"/>
        <v>0</v>
      </c>
      <c r="V26" s="21">
        <f t="shared" si="8"/>
        <v>0</v>
      </c>
      <c r="W26" s="21">
        <f t="shared" si="8"/>
        <v>0</v>
      </c>
      <c r="X26" s="21">
        <f t="shared" si="8"/>
        <v>0</v>
      </c>
      <c r="Y26" s="21">
        <f t="shared" si="8"/>
        <v>0</v>
      </c>
      <c r="Z26" s="21">
        <f t="shared" si="8"/>
        <v>0</v>
      </c>
      <c r="AA26" s="21">
        <f t="shared" si="8"/>
        <v>0</v>
      </c>
      <c r="AB26" s="21">
        <f t="shared" si="8"/>
        <v>0</v>
      </c>
      <c r="AC26" s="21">
        <f t="shared" si="8"/>
        <v>0</v>
      </c>
      <c r="AD26" s="21">
        <f t="shared" si="8"/>
        <v>0</v>
      </c>
      <c r="AE26" s="21">
        <f t="shared" si="8"/>
        <v>0</v>
      </c>
      <c r="AF26" s="21">
        <f t="shared" si="8"/>
        <v>0</v>
      </c>
      <c r="AG26" s="21">
        <f t="shared" si="8"/>
        <v>0</v>
      </c>
      <c r="AH26" s="21">
        <f t="shared" si="8"/>
        <v>0</v>
      </c>
      <c r="AI26" s="21">
        <f t="shared" ref="AI26:BJ26" si="9">AI10+AI13+AI16+AI19+AI22+AI25</f>
        <v>0</v>
      </c>
      <c r="AJ26" s="21">
        <f t="shared" si="9"/>
        <v>0</v>
      </c>
      <c r="AK26" s="21">
        <f t="shared" si="9"/>
        <v>0</v>
      </c>
      <c r="AL26" s="21">
        <f t="shared" si="9"/>
        <v>0</v>
      </c>
      <c r="AM26" s="21">
        <f t="shared" si="9"/>
        <v>0</v>
      </c>
      <c r="AN26" s="21">
        <f t="shared" si="9"/>
        <v>0</v>
      </c>
      <c r="AO26" s="21">
        <f t="shared" si="9"/>
        <v>0</v>
      </c>
      <c r="AP26" s="21">
        <f t="shared" si="9"/>
        <v>0</v>
      </c>
      <c r="AQ26" s="21">
        <f t="shared" si="9"/>
        <v>0</v>
      </c>
      <c r="AR26" s="21">
        <f t="shared" si="9"/>
        <v>0</v>
      </c>
      <c r="AS26" s="21">
        <f t="shared" si="9"/>
        <v>0</v>
      </c>
      <c r="AT26" s="21">
        <f t="shared" si="9"/>
        <v>0</v>
      </c>
      <c r="AU26" s="21">
        <f t="shared" si="9"/>
        <v>0</v>
      </c>
      <c r="AV26" s="21">
        <f t="shared" si="9"/>
        <v>1.3031817917666664</v>
      </c>
      <c r="AW26" s="21">
        <f t="shared" si="9"/>
        <v>0</v>
      </c>
      <c r="AX26" s="21">
        <f t="shared" si="9"/>
        <v>0</v>
      </c>
      <c r="AY26" s="21">
        <f t="shared" si="9"/>
        <v>0</v>
      </c>
      <c r="AZ26" s="21">
        <f t="shared" si="9"/>
        <v>1.7214835594666664</v>
      </c>
      <c r="BA26" s="21">
        <f t="shared" si="9"/>
        <v>0</v>
      </c>
      <c r="BB26" s="21">
        <f t="shared" si="9"/>
        <v>0</v>
      </c>
      <c r="BC26" s="21">
        <f t="shared" si="9"/>
        <v>0</v>
      </c>
      <c r="BD26" s="21">
        <f t="shared" si="9"/>
        <v>0</v>
      </c>
      <c r="BE26" s="21">
        <f t="shared" si="9"/>
        <v>0</v>
      </c>
      <c r="BF26" s="21">
        <f t="shared" si="9"/>
        <v>0.69696262180000002</v>
      </c>
      <c r="BG26" s="21">
        <f t="shared" si="9"/>
        <v>4.3759999766666668E-2</v>
      </c>
      <c r="BH26" s="21">
        <f t="shared" si="9"/>
        <v>0</v>
      </c>
      <c r="BI26" s="21">
        <f t="shared" si="9"/>
        <v>0</v>
      </c>
      <c r="BJ26" s="21">
        <f t="shared" si="9"/>
        <v>1.4573999313999995</v>
      </c>
      <c r="BK26" s="42">
        <f>BK10+BK13+BK16+BK19+BK22+BK25</f>
        <v>5.3617970249666653</v>
      </c>
      <c r="BL26" s="60"/>
    </row>
    <row r="27" spans="1:65" x14ac:dyDescent="0.2">
      <c r="A27" s="18"/>
      <c r="B27" s="20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3"/>
    </row>
    <row r="28" spans="1:65" x14ac:dyDescent="0.2">
      <c r="A28" s="13" t="s">
        <v>52</v>
      </c>
      <c r="B28" s="14" t="s">
        <v>53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43"/>
    </row>
    <row r="29" spans="1:65" x14ac:dyDescent="0.2">
      <c r="A29" s="18" t="s">
        <v>32</v>
      </c>
      <c r="B29" s="19" t="s">
        <v>54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44"/>
    </row>
    <row r="30" spans="1:65" x14ac:dyDescent="0.2">
      <c r="A30" s="18"/>
      <c r="B30" s="20" t="s">
        <v>43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42">
        <f>SUM(C30:BJ30)</f>
        <v>0</v>
      </c>
    </row>
    <row r="31" spans="1:65" x14ac:dyDescent="0.2">
      <c r="A31" s="18"/>
      <c r="B31" s="22" t="s">
        <v>105</v>
      </c>
      <c r="C31" s="21">
        <f>C30</f>
        <v>0</v>
      </c>
      <c r="D31" s="21">
        <f t="shared" ref="D31:BJ31" si="10">D30</f>
        <v>0</v>
      </c>
      <c r="E31" s="21">
        <f t="shared" si="10"/>
        <v>0</v>
      </c>
      <c r="F31" s="21">
        <f t="shared" si="10"/>
        <v>0</v>
      </c>
      <c r="G31" s="21">
        <f t="shared" si="10"/>
        <v>0</v>
      </c>
      <c r="H31" s="21">
        <f t="shared" si="10"/>
        <v>0</v>
      </c>
      <c r="I31" s="21">
        <f t="shared" si="10"/>
        <v>0</v>
      </c>
      <c r="J31" s="21">
        <f t="shared" si="10"/>
        <v>0</v>
      </c>
      <c r="K31" s="21">
        <f t="shared" si="10"/>
        <v>0</v>
      </c>
      <c r="L31" s="21">
        <f t="shared" si="10"/>
        <v>0</v>
      </c>
      <c r="M31" s="21">
        <f t="shared" si="10"/>
        <v>0</v>
      </c>
      <c r="N31" s="21">
        <f t="shared" si="10"/>
        <v>0</v>
      </c>
      <c r="O31" s="21">
        <f t="shared" si="10"/>
        <v>0</v>
      </c>
      <c r="P31" s="21">
        <f t="shared" si="10"/>
        <v>0</v>
      </c>
      <c r="Q31" s="21">
        <f t="shared" si="10"/>
        <v>0</v>
      </c>
      <c r="R31" s="21">
        <f t="shared" si="10"/>
        <v>0</v>
      </c>
      <c r="S31" s="21">
        <f t="shared" si="10"/>
        <v>0</v>
      </c>
      <c r="T31" s="21">
        <f t="shared" si="10"/>
        <v>0</v>
      </c>
      <c r="U31" s="21">
        <f t="shared" si="10"/>
        <v>0</v>
      </c>
      <c r="V31" s="21">
        <f t="shared" si="10"/>
        <v>0</v>
      </c>
      <c r="W31" s="21">
        <f t="shared" si="10"/>
        <v>0</v>
      </c>
      <c r="X31" s="21">
        <f t="shared" si="10"/>
        <v>0</v>
      </c>
      <c r="Y31" s="21">
        <f t="shared" si="10"/>
        <v>0</v>
      </c>
      <c r="Z31" s="21">
        <f t="shared" si="10"/>
        <v>0</v>
      </c>
      <c r="AA31" s="21">
        <f t="shared" si="10"/>
        <v>0</v>
      </c>
      <c r="AB31" s="21">
        <f t="shared" si="10"/>
        <v>0</v>
      </c>
      <c r="AC31" s="21">
        <f t="shared" si="10"/>
        <v>0</v>
      </c>
      <c r="AD31" s="21">
        <f t="shared" si="10"/>
        <v>0</v>
      </c>
      <c r="AE31" s="21">
        <f t="shared" si="10"/>
        <v>0</v>
      </c>
      <c r="AF31" s="21">
        <f t="shared" si="10"/>
        <v>0</v>
      </c>
      <c r="AG31" s="21">
        <f t="shared" si="10"/>
        <v>0</v>
      </c>
      <c r="AH31" s="21">
        <f t="shared" si="10"/>
        <v>0</v>
      </c>
      <c r="AI31" s="21">
        <f t="shared" si="10"/>
        <v>0</v>
      </c>
      <c r="AJ31" s="21">
        <f t="shared" si="10"/>
        <v>0</v>
      </c>
      <c r="AK31" s="21">
        <f t="shared" si="10"/>
        <v>0</v>
      </c>
      <c r="AL31" s="21">
        <f t="shared" si="10"/>
        <v>0</v>
      </c>
      <c r="AM31" s="21">
        <f t="shared" si="10"/>
        <v>0</v>
      </c>
      <c r="AN31" s="21">
        <f t="shared" si="10"/>
        <v>0</v>
      </c>
      <c r="AO31" s="21">
        <f t="shared" si="10"/>
        <v>0</v>
      </c>
      <c r="AP31" s="21">
        <f t="shared" si="10"/>
        <v>0</v>
      </c>
      <c r="AQ31" s="21">
        <f t="shared" si="10"/>
        <v>0</v>
      </c>
      <c r="AR31" s="21">
        <f t="shared" si="10"/>
        <v>0</v>
      </c>
      <c r="AS31" s="21">
        <f t="shared" si="10"/>
        <v>0</v>
      </c>
      <c r="AT31" s="21">
        <f t="shared" si="10"/>
        <v>0</v>
      </c>
      <c r="AU31" s="21">
        <f t="shared" si="10"/>
        <v>0</v>
      </c>
      <c r="AV31" s="21">
        <f t="shared" si="10"/>
        <v>0</v>
      </c>
      <c r="AW31" s="21">
        <f t="shared" si="10"/>
        <v>0</v>
      </c>
      <c r="AX31" s="21">
        <f t="shared" si="10"/>
        <v>0</v>
      </c>
      <c r="AY31" s="21">
        <f t="shared" si="10"/>
        <v>0</v>
      </c>
      <c r="AZ31" s="21">
        <f t="shared" si="10"/>
        <v>0</v>
      </c>
      <c r="BA31" s="21">
        <f t="shared" si="10"/>
        <v>0</v>
      </c>
      <c r="BB31" s="21">
        <f t="shared" si="10"/>
        <v>0</v>
      </c>
      <c r="BC31" s="21">
        <f t="shared" si="10"/>
        <v>0</v>
      </c>
      <c r="BD31" s="21">
        <f t="shared" si="10"/>
        <v>0</v>
      </c>
      <c r="BE31" s="21">
        <f t="shared" si="10"/>
        <v>0</v>
      </c>
      <c r="BF31" s="21">
        <f t="shared" si="10"/>
        <v>0</v>
      </c>
      <c r="BG31" s="21">
        <f t="shared" si="10"/>
        <v>0</v>
      </c>
      <c r="BH31" s="21">
        <f t="shared" si="10"/>
        <v>0</v>
      </c>
      <c r="BI31" s="21">
        <f t="shared" si="10"/>
        <v>0</v>
      </c>
      <c r="BJ31" s="21">
        <f t="shared" si="10"/>
        <v>0</v>
      </c>
      <c r="BK31" s="42">
        <f>SUM(C31:BJ31)</f>
        <v>0</v>
      </c>
    </row>
    <row r="32" spans="1:65" x14ac:dyDescent="0.2">
      <c r="A32" s="18" t="s">
        <v>35</v>
      </c>
      <c r="B32" s="19" t="s">
        <v>20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42"/>
    </row>
    <row r="33" spans="1:66" x14ac:dyDescent="0.2">
      <c r="A33" s="18"/>
      <c r="B33" s="64" t="s">
        <v>108</v>
      </c>
      <c r="C33" s="21">
        <v>0</v>
      </c>
      <c r="D33" s="21">
        <v>0.49888857990000007</v>
      </c>
      <c r="E33" s="21">
        <v>0</v>
      </c>
      <c r="F33" s="21">
        <v>0</v>
      </c>
      <c r="G33" s="21">
        <v>0</v>
      </c>
      <c r="H33" s="21">
        <v>4.7019379831000006</v>
      </c>
      <c r="I33" s="21"/>
      <c r="J33" s="21">
        <v>0</v>
      </c>
      <c r="K33" s="21">
        <v>0</v>
      </c>
      <c r="L33" s="21">
        <v>2.1820345298333335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0.75880720463333351</v>
      </c>
      <c r="S33" s="21">
        <v>7.3954870733333344E-2</v>
      </c>
      <c r="T33" s="21">
        <v>0</v>
      </c>
      <c r="U33" s="21">
        <v>0</v>
      </c>
      <c r="V33" s="21">
        <v>2.5209276433333334E-2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25.393338855733322</v>
      </c>
      <c r="AW33" s="21">
        <v>4.8174680322666674</v>
      </c>
      <c r="AX33" s="21">
        <v>0</v>
      </c>
      <c r="AY33" s="21">
        <v>0</v>
      </c>
      <c r="AZ33" s="21">
        <v>16.132390518733335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5.9082500926333363</v>
      </c>
      <c r="BG33" s="21">
        <v>0.13560811006666668</v>
      </c>
      <c r="BH33" s="21">
        <v>0</v>
      </c>
      <c r="BI33" s="21">
        <v>0</v>
      </c>
      <c r="BJ33" s="21">
        <v>2.6568536149333335</v>
      </c>
      <c r="BK33" s="61">
        <f>SUM(C33:BJ33)</f>
        <v>63.284741669000006</v>
      </c>
      <c r="BL33" s="65"/>
      <c r="BM33" s="60"/>
    </row>
    <row r="34" spans="1:66" x14ac:dyDescent="0.2">
      <c r="A34" s="18"/>
      <c r="B34" s="66" t="s">
        <v>106</v>
      </c>
      <c r="C34" s="21">
        <v>0</v>
      </c>
      <c r="D34" s="21">
        <v>0.50792509829999988</v>
      </c>
      <c r="E34" s="21">
        <v>0</v>
      </c>
      <c r="F34" s="21">
        <v>0</v>
      </c>
      <c r="G34" s="21">
        <v>0</v>
      </c>
      <c r="H34" s="21">
        <v>2.1863085956999999</v>
      </c>
      <c r="I34" s="21">
        <v>3.7548666666666668E-2</v>
      </c>
      <c r="J34" s="21">
        <v>0</v>
      </c>
      <c r="K34" s="21">
        <v>0</v>
      </c>
      <c r="L34" s="21">
        <v>4.3527337952999998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0.1455360490666667</v>
      </c>
      <c r="S34" s="21">
        <v>0</v>
      </c>
      <c r="T34" s="21">
        <v>0</v>
      </c>
      <c r="U34" s="21">
        <v>0</v>
      </c>
      <c r="V34" s="21">
        <v>2.0599382940666668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6.301271241866667</v>
      </c>
      <c r="AW34" s="21">
        <v>22.075106680699999</v>
      </c>
      <c r="AX34" s="21">
        <v>0</v>
      </c>
      <c r="AY34" s="21">
        <v>0</v>
      </c>
      <c r="AZ34" s="21">
        <v>65.316096491666684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0.76495533636666679</v>
      </c>
      <c r="BG34" s="21">
        <v>0</v>
      </c>
      <c r="BH34" s="21">
        <v>0</v>
      </c>
      <c r="BI34" s="21">
        <v>0</v>
      </c>
      <c r="BJ34" s="21">
        <v>0.46110141713333341</v>
      </c>
      <c r="BK34" s="61">
        <f>SUM(C34:BJ34)</f>
        <v>104.20852166683336</v>
      </c>
      <c r="BL34" s="65"/>
      <c r="BM34" s="60"/>
    </row>
    <row r="35" spans="1:66" x14ac:dyDescent="0.2">
      <c r="A35" s="18"/>
      <c r="B35" s="20" t="s">
        <v>37</v>
      </c>
      <c r="C35" s="21">
        <f>SUM(C33:C34)</f>
        <v>0</v>
      </c>
      <c r="D35" s="21">
        <f t="shared" ref="D35:BJ35" si="11">SUM(D33:D34)</f>
        <v>1.0068136781999999</v>
      </c>
      <c r="E35" s="21">
        <f t="shared" si="11"/>
        <v>0</v>
      </c>
      <c r="F35" s="21">
        <f t="shared" si="11"/>
        <v>0</v>
      </c>
      <c r="G35" s="21">
        <f t="shared" si="11"/>
        <v>0</v>
      </c>
      <c r="H35" s="21">
        <f>SUM(H33:H34)</f>
        <v>6.8882465788000005</v>
      </c>
      <c r="I35" s="21">
        <f t="shared" si="11"/>
        <v>3.7548666666666668E-2</v>
      </c>
      <c r="J35" s="21">
        <f t="shared" si="11"/>
        <v>0</v>
      </c>
      <c r="K35" s="21">
        <f t="shared" si="11"/>
        <v>0</v>
      </c>
      <c r="L35" s="21">
        <f t="shared" si="11"/>
        <v>6.5347683251333333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0</v>
      </c>
      <c r="R35" s="21">
        <f t="shared" si="11"/>
        <v>0.90434325370000024</v>
      </c>
      <c r="S35" s="21">
        <f t="shared" si="11"/>
        <v>7.3954870733333344E-2</v>
      </c>
      <c r="T35" s="21">
        <f t="shared" si="11"/>
        <v>0</v>
      </c>
      <c r="U35" s="21">
        <f t="shared" si="11"/>
        <v>0</v>
      </c>
      <c r="V35" s="21">
        <f t="shared" si="11"/>
        <v>2.0851475705000002</v>
      </c>
      <c r="W35" s="21">
        <f t="shared" si="11"/>
        <v>0</v>
      </c>
      <c r="X35" s="21">
        <f t="shared" si="11"/>
        <v>0</v>
      </c>
      <c r="Y35" s="21">
        <f t="shared" si="11"/>
        <v>0</v>
      </c>
      <c r="Z35" s="21">
        <f t="shared" si="11"/>
        <v>0</v>
      </c>
      <c r="AA35" s="21">
        <f t="shared" si="11"/>
        <v>0</v>
      </c>
      <c r="AB35" s="21">
        <f t="shared" si="11"/>
        <v>0</v>
      </c>
      <c r="AC35" s="21">
        <f t="shared" si="11"/>
        <v>0</v>
      </c>
      <c r="AD35" s="21">
        <f t="shared" si="11"/>
        <v>0</v>
      </c>
      <c r="AE35" s="21">
        <f t="shared" si="11"/>
        <v>0</v>
      </c>
      <c r="AF35" s="21">
        <f t="shared" si="11"/>
        <v>0</v>
      </c>
      <c r="AG35" s="21">
        <f t="shared" si="11"/>
        <v>0</v>
      </c>
      <c r="AH35" s="21">
        <f t="shared" si="11"/>
        <v>0</v>
      </c>
      <c r="AI35" s="21">
        <f t="shared" si="11"/>
        <v>0</v>
      </c>
      <c r="AJ35" s="21">
        <f t="shared" si="11"/>
        <v>0</v>
      </c>
      <c r="AK35" s="21">
        <f t="shared" si="11"/>
        <v>0</v>
      </c>
      <c r="AL35" s="21">
        <f t="shared" si="11"/>
        <v>0</v>
      </c>
      <c r="AM35" s="21">
        <f t="shared" si="11"/>
        <v>0</v>
      </c>
      <c r="AN35" s="21">
        <f t="shared" si="11"/>
        <v>0</v>
      </c>
      <c r="AO35" s="21">
        <f t="shared" si="11"/>
        <v>0</v>
      </c>
      <c r="AP35" s="21">
        <f t="shared" si="11"/>
        <v>0</v>
      </c>
      <c r="AQ35" s="21">
        <f t="shared" si="11"/>
        <v>0</v>
      </c>
      <c r="AR35" s="21">
        <f t="shared" si="11"/>
        <v>0</v>
      </c>
      <c r="AS35" s="21">
        <f t="shared" si="11"/>
        <v>0</v>
      </c>
      <c r="AT35" s="21">
        <f t="shared" si="11"/>
        <v>0</v>
      </c>
      <c r="AU35" s="21">
        <f t="shared" si="11"/>
        <v>0</v>
      </c>
      <c r="AV35" s="21">
        <f t="shared" si="11"/>
        <v>31.694610097599991</v>
      </c>
      <c r="AW35" s="21">
        <f t="shared" si="11"/>
        <v>26.892574712966667</v>
      </c>
      <c r="AX35" s="21">
        <f t="shared" si="11"/>
        <v>0</v>
      </c>
      <c r="AY35" s="21">
        <f t="shared" si="11"/>
        <v>0</v>
      </c>
      <c r="AZ35" s="21">
        <f t="shared" si="11"/>
        <v>81.448487010400015</v>
      </c>
      <c r="BA35" s="21">
        <f t="shared" si="11"/>
        <v>0</v>
      </c>
      <c r="BB35" s="21">
        <f t="shared" si="11"/>
        <v>0</v>
      </c>
      <c r="BC35" s="21">
        <f t="shared" si="11"/>
        <v>0</v>
      </c>
      <c r="BD35" s="21">
        <f t="shared" si="11"/>
        <v>0</v>
      </c>
      <c r="BE35" s="21">
        <f t="shared" si="11"/>
        <v>0</v>
      </c>
      <c r="BF35" s="21">
        <f t="shared" si="11"/>
        <v>6.6732054290000029</v>
      </c>
      <c r="BG35" s="21">
        <f t="shared" si="11"/>
        <v>0.13560811006666668</v>
      </c>
      <c r="BH35" s="21">
        <f t="shared" si="11"/>
        <v>0</v>
      </c>
      <c r="BI35" s="21">
        <f t="shared" si="11"/>
        <v>0</v>
      </c>
      <c r="BJ35" s="21">
        <f t="shared" si="11"/>
        <v>3.1179550320666669</v>
      </c>
      <c r="BK35" s="42">
        <f>SUM(C35:BJ35)</f>
        <v>167.49326333583335</v>
      </c>
      <c r="BL35" s="49"/>
    </row>
    <row r="36" spans="1:66" x14ac:dyDescent="0.2">
      <c r="A36" s="18"/>
      <c r="B36" s="22" t="s">
        <v>55</v>
      </c>
      <c r="C36" s="21">
        <f t="shared" ref="C36:BJ36" si="12">C31+C35</f>
        <v>0</v>
      </c>
      <c r="D36" s="21">
        <f>D31+D35</f>
        <v>1.0068136781999999</v>
      </c>
      <c r="E36" s="21">
        <f t="shared" si="12"/>
        <v>0</v>
      </c>
      <c r="F36" s="21">
        <f t="shared" si="12"/>
        <v>0</v>
      </c>
      <c r="G36" s="21">
        <f t="shared" si="12"/>
        <v>0</v>
      </c>
      <c r="H36" s="21">
        <f t="shared" si="12"/>
        <v>6.8882465788000005</v>
      </c>
      <c r="I36" s="21">
        <f>I31+I35</f>
        <v>3.7548666666666668E-2</v>
      </c>
      <c r="J36" s="21">
        <f t="shared" si="12"/>
        <v>0</v>
      </c>
      <c r="K36" s="21">
        <f t="shared" si="12"/>
        <v>0</v>
      </c>
      <c r="L36" s="21">
        <f t="shared" si="12"/>
        <v>6.5347683251333333</v>
      </c>
      <c r="M36" s="21">
        <f t="shared" si="12"/>
        <v>0</v>
      </c>
      <c r="N36" s="21">
        <f t="shared" si="12"/>
        <v>0</v>
      </c>
      <c r="O36" s="21">
        <f t="shared" si="12"/>
        <v>0</v>
      </c>
      <c r="P36" s="21">
        <f t="shared" si="12"/>
        <v>0</v>
      </c>
      <c r="Q36" s="21">
        <f t="shared" si="12"/>
        <v>0</v>
      </c>
      <c r="R36" s="21">
        <f t="shared" si="12"/>
        <v>0.90434325370000024</v>
      </c>
      <c r="S36" s="21">
        <f t="shared" si="12"/>
        <v>7.3954870733333344E-2</v>
      </c>
      <c r="T36" s="21">
        <f t="shared" si="12"/>
        <v>0</v>
      </c>
      <c r="U36" s="21">
        <f t="shared" si="12"/>
        <v>0</v>
      </c>
      <c r="V36" s="21">
        <f t="shared" si="12"/>
        <v>2.0851475705000002</v>
      </c>
      <c r="W36" s="21">
        <f t="shared" si="12"/>
        <v>0</v>
      </c>
      <c r="X36" s="21">
        <f t="shared" si="12"/>
        <v>0</v>
      </c>
      <c r="Y36" s="21">
        <f t="shared" si="12"/>
        <v>0</v>
      </c>
      <c r="Z36" s="21">
        <f t="shared" si="12"/>
        <v>0</v>
      </c>
      <c r="AA36" s="21">
        <f t="shared" si="12"/>
        <v>0</v>
      </c>
      <c r="AB36" s="21">
        <f t="shared" si="12"/>
        <v>0</v>
      </c>
      <c r="AC36" s="21">
        <f t="shared" si="12"/>
        <v>0</v>
      </c>
      <c r="AD36" s="21">
        <f t="shared" si="12"/>
        <v>0</v>
      </c>
      <c r="AE36" s="21">
        <f t="shared" si="12"/>
        <v>0</v>
      </c>
      <c r="AF36" s="21">
        <f t="shared" si="12"/>
        <v>0</v>
      </c>
      <c r="AG36" s="21">
        <f t="shared" si="12"/>
        <v>0</v>
      </c>
      <c r="AH36" s="21">
        <f t="shared" si="12"/>
        <v>0</v>
      </c>
      <c r="AI36" s="21">
        <f t="shared" si="12"/>
        <v>0</v>
      </c>
      <c r="AJ36" s="21">
        <f t="shared" si="12"/>
        <v>0</v>
      </c>
      <c r="AK36" s="21">
        <f t="shared" si="12"/>
        <v>0</v>
      </c>
      <c r="AL36" s="21">
        <f t="shared" si="12"/>
        <v>0</v>
      </c>
      <c r="AM36" s="21">
        <f t="shared" si="12"/>
        <v>0</v>
      </c>
      <c r="AN36" s="21">
        <f t="shared" si="12"/>
        <v>0</v>
      </c>
      <c r="AO36" s="21">
        <f t="shared" si="12"/>
        <v>0</v>
      </c>
      <c r="AP36" s="21">
        <f t="shared" si="12"/>
        <v>0</v>
      </c>
      <c r="AQ36" s="21">
        <f t="shared" si="12"/>
        <v>0</v>
      </c>
      <c r="AR36" s="21">
        <f t="shared" si="12"/>
        <v>0</v>
      </c>
      <c r="AS36" s="21">
        <f t="shared" si="12"/>
        <v>0</v>
      </c>
      <c r="AT36" s="21">
        <f t="shared" si="12"/>
        <v>0</v>
      </c>
      <c r="AU36" s="21">
        <f t="shared" si="12"/>
        <v>0</v>
      </c>
      <c r="AV36" s="21">
        <f t="shared" si="12"/>
        <v>31.694610097599991</v>
      </c>
      <c r="AW36" s="21">
        <f t="shared" si="12"/>
        <v>26.892574712966667</v>
      </c>
      <c r="AX36" s="21">
        <f t="shared" si="12"/>
        <v>0</v>
      </c>
      <c r="AY36" s="21">
        <f t="shared" si="12"/>
        <v>0</v>
      </c>
      <c r="AZ36" s="21">
        <f t="shared" si="12"/>
        <v>81.448487010400015</v>
      </c>
      <c r="BA36" s="21">
        <f t="shared" si="12"/>
        <v>0</v>
      </c>
      <c r="BB36" s="21">
        <f t="shared" si="12"/>
        <v>0</v>
      </c>
      <c r="BC36" s="21">
        <f t="shared" si="12"/>
        <v>0</v>
      </c>
      <c r="BD36" s="21">
        <f t="shared" si="12"/>
        <v>0</v>
      </c>
      <c r="BE36" s="21">
        <f t="shared" si="12"/>
        <v>0</v>
      </c>
      <c r="BF36" s="21">
        <f t="shared" si="12"/>
        <v>6.6732054290000029</v>
      </c>
      <c r="BG36" s="21">
        <f t="shared" si="12"/>
        <v>0.13560811006666668</v>
      </c>
      <c r="BH36" s="21">
        <f t="shared" si="12"/>
        <v>0</v>
      </c>
      <c r="BI36" s="21">
        <f t="shared" si="12"/>
        <v>0</v>
      </c>
      <c r="BJ36" s="21">
        <f t="shared" si="12"/>
        <v>3.1179550320666669</v>
      </c>
      <c r="BK36" s="42">
        <f>SUM(C36:BJ36)</f>
        <v>167.49326333583335</v>
      </c>
      <c r="BL36" s="49"/>
      <c r="BM36" s="29"/>
      <c r="BN36" s="49"/>
    </row>
    <row r="37" spans="1:66" x14ac:dyDescent="0.2">
      <c r="A37" s="18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</row>
    <row r="38" spans="1:66" x14ac:dyDescent="0.2">
      <c r="A38" s="13" t="s">
        <v>56</v>
      </c>
      <c r="B38" s="14" t="s">
        <v>57</v>
      </c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8"/>
    </row>
    <row r="39" spans="1:66" x14ac:dyDescent="0.2">
      <c r="A39" s="18" t="s">
        <v>32</v>
      </c>
      <c r="B39" s="19" t="s">
        <v>58</v>
      </c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1"/>
    </row>
    <row r="40" spans="1:66" x14ac:dyDescent="0.2">
      <c r="A40" s="18"/>
      <c r="B40" s="20" t="s">
        <v>43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f>SUM(C40:BJ40)</f>
        <v>0</v>
      </c>
    </row>
    <row r="41" spans="1:66" x14ac:dyDescent="0.2">
      <c r="A41" s="18"/>
      <c r="B41" s="22" t="s">
        <v>59</v>
      </c>
      <c r="C41" s="21">
        <f>C40</f>
        <v>0</v>
      </c>
      <c r="D41" s="21">
        <f t="shared" ref="D41:BJ41" si="13">D40</f>
        <v>0</v>
      </c>
      <c r="E41" s="21">
        <f t="shared" si="13"/>
        <v>0</v>
      </c>
      <c r="F41" s="21">
        <f t="shared" si="13"/>
        <v>0</v>
      </c>
      <c r="G41" s="21">
        <f t="shared" si="13"/>
        <v>0</v>
      </c>
      <c r="H41" s="21">
        <f t="shared" si="13"/>
        <v>0</v>
      </c>
      <c r="I41" s="21">
        <f t="shared" si="13"/>
        <v>0</v>
      </c>
      <c r="J41" s="21">
        <f t="shared" si="13"/>
        <v>0</v>
      </c>
      <c r="K41" s="21">
        <f t="shared" si="13"/>
        <v>0</v>
      </c>
      <c r="L41" s="21">
        <f t="shared" si="13"/>
        <v>0</v>
      </c>
      <c r="M41" s="21">
        <f t="shared" si="13"/>
        <v>0</v>
      </c>
      <c r="N41" s="21">
        <f t="shared" si="13"/>
        <v>0</v>
      </c>
      <c r="O41" s="21">
        <f t="shared" si="13"/>
        <v>0</v>
      </c>
      <c r="P41" s="21">
        <f t="shared" si="13"/>
        <v>0</v>
      </c>
      <c r="Q41" s="21">
        <f t="shared" si="13"/>
        <v>0</v>
      </c>
      <c r="R41" s="21">
        <f t="shared" si="13"/>
        <v>0</v>
      </c>
      <c r="S41" s="21">
        <f t="shared" si="13"/>
        <v>0</v>
      </c>
      <c r="T41" s="21">
        <f t="shared" si="13"/>
        <v>0</v>
      </c>
      <c r="U41" s="21">
        <f t="shared" si="13"/>
        <v>0</v>
      </c>
      <c r="V41" s="21">
        <f t="shared" si="13"/>
        <v>0</v>
      </c>
      <c r="W41" s="21">
        <f t="shared" si="13"/>
        <v>0</v>
      </c>
      <c r="X41" s="21">
        <f t="shared" si="13"/>
        <v>0</v>
      </c>
      <c r="Y41" s="21">
        <f t="shared" si="13"/>
        <v>0</v>
      </c>
      <c r="Z41" s="21">
        <f t="shared" si="13"/>
        <v>0</v>
      </c>
      <c r="AA41" s="21">
        <f t="shared" si="13"/>
        <v>0</v>
      </c>
      <c r="AB41" s="21">
        <f t="shared" si="13"/>
        <v>0</v>
      </c>
      <c r="AC41" s="21">
        <f t="shared" si="13"/>
        <v>0</v>
      </c>
      <c r="AD41" s="21">
        <f t="shared" si="13"/>
        <v>0</v>
      </c>
      <c r="AE41" s="21">
        <f t="shared" si="13"/>
        <v>0</v>
      </c>
      <c r="AF41" s="21">
        <f t="shared" si="13"/>
        <v>0</v>
      </c>
      <c r="AG41" s="21">
        <f t="shared" si="13"/>
        <v>0</v>
      </c>
      <c r="AH41" s="21">
        <f t="shared" si="13"/>
        <v>0</v>
      </c>
      <c r="AI41" s="21">
        <f t="shared" si="13"/>
        <v>0</v>
      </c>
      <c r="AJ41" s="21">
        <f t="shared" si="13"/>
        <v>0</v>
      </c>
      <c r="AK41" s="21">
        <f t="shared" si="13"/>
        <v>0</v>
      </c>
      <c r="AL41" s="21">
        <f t="shared" si="13"/>
        <v>0</v>
      </c>
      <c r="AM41" s="21">
        <f t="shared" si="13"/>
        <v>0</v>
      </c>
      <c r="AN41" s="21">
        <f t="shared" si="13"/>
        <v>0</v>
      </c>
      <c r="AO41" s="21">
        <f t="shared" si="13"/>
        <v>0</v>
      </c>
      <c r="AP41" s="21">
        <f t="shared" si="13"/>
        <v>0</v>
      </c>
      <c r="AQ41" s="21">
        <f t="shared" si="13"/>
        <v>0</v>
      </c>
      <c r="AR41" s="21">
        <f t="shared" si="13"/>
        <v>0</v>
      </c>
      <c r="AS41" s="21">
        <f t="shared" si="13"/>
        <v>0</v>
      </c>
      <c r="AT41" s="21">
        <f t="shared" si="13"/>
        <v>0</v>
      </c>
      <c r="AU41" s="21">
        <f t="shared" si="13"/>
        <v>0</v>
      </c>
      <c r="AV41" s="21">
        <f t="shared" si="13"/>
        <v>0</v>
      </c>
      <c r="AW41" s="21">
        <f t="shared" si="13"/>
        <v>0</v>
      </c>
      <c r="AX41" s="21">
        <f t="shared" si="13"/>
        <v>0</v>
      </c>
      <c r="AY41" s="21">
        <f t="shared" si="13"/>
        <v>0</v>
      </c>
      <c r="AZ41" s="21">
        <f t="shared" si="13"/>
        <v>0</v>
      </c>
      <c r="BA41" s="21">
        <f t="shared" si="13"/>
        <v>0</v>
      </c>
      <c r="BB41" s="21">
        <f t="shared" si="13"/>
        <v>0</v>
      </c>
      <c r="BC41" s="21">
        <f t="shared" si="13"/>
        <v>0</v>
      </c>
      <c r="BD41" s="21">
        <f t="shared" si="13"/>
        <v>0</v>
      </c>
      <c r="BE41" s="21">
        <f t="shared" si="13"/>
        <v>0</v>
      </c>
      <c r="BF41" s="21">
        <f t="shared" si="13"/>
        <v>0</v>
      </c>
      <c r="BG41" s="21">
        <f t="shared" si="13"/>
        <v>0</v>
      </c>
      <c r="BH41" s="21">
        <f t="shared" si="13"/>
        <v>0</v>
      </c>
      <c r="BI41" s="21">
        <f t="shared" si="13"/>
        <v>0</v>
      </c>
      <c r="BJ41" s="21">
        <f t="shared" si="13"/>
        <v>0</v>
      </c>
      <c r="BK41" s="21">
        <f>SUM(C41:BJ41)</f>
        <v>0</v>
      </c>
    </row>
    <row r="42" spans="1:66" x14ac:dyDescent="0.2">
      <c r="A42" s="18"/>
      <c r="B42" s="2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21"/>
    </row>
    <row r="43" spans="1:66" x14ac:dyDescent="0.2">
      <c r="A43" s="13" t="s">
        <v>60</v>
      </c>
      <c r="B43" s="14" t="s">
        <v>61</v>
      </c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8"/>
    </row>
    <row r="44" spans="1:66" x14ac:dyDescent="0.2">
      <c r="A44" s="18" t="s">
        <v>32</v>
      </c>
      <c r="B44" s="19" t="s">
        <v>62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21"/>
    </row>
    <row r="45" spans="1:66" x14ac:dyDescent="0.2">
      <c r="A45" s="18"/>
      <c r="B45" s="20" t="s">
        <v>119</v>
      </c>
      <c r="C45" s="21">
        <v>0</v>
      </c>
      <c r="D45" s="21">
        <v>0.53259999999999996</v>
      </c>
      <c r="E45" s="21">
        <v>0</v>
      </c>
      <c r="F45" s="21">
        <v>0</v>
      </c>
      <c r="G45" s="21">
        <v>0</v>
      </c>
      <c r="H45" s="21">
        <v>605.74590000000001</v>
      </c>
      <c r="I45" s="21">
        <v>226.21870000000001</v>
      </c>
      <c r="J45" s="21">
        <v>3.8E-3</v>
      </c>
      <c r="K45" s="21">
        <v>0.76160000000000005</v>
      </c>
      <c r="L45" s="21">
        <v>556.72770000000003</v>
      </c>
      <c r="M45" s="21">
        <v>0</v>
      </c>
      <c r="N45" s="21">
        <v>1.38E-2</v>
      </c>
      <c r="O45" s="21">
        <v>0</v>
      </c>
      <c r="P45" s="21">
        <v>0</v>
      </c>
      <c r="Q45" s="21">
        <v>0</v>
      </c>
      <c r="R45" s="21">
        <v>257.02780000000001</v>
      </c>
      <c r="S45" s="21">
        <v>15.494199999999999</v>
      </c>
      <c r="T45" s="21">
        <v>2.0766</v>
      </c>
      <c r="U45" s="21">
        <v>0</v>
      </c>
      <c r="V45" s="21">
        <v>143.4325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f>SUM(C45:BJ45)</f>
        <v>1808.0352000000003</v>
      </c>
      <c r="BL45" s="63"/>
    </row>
    <row r="46" spans="1:66" x14ac:dyDescent="0.2">
      <c r="A46" s="18"/>
      <c r="B46" s="22" t="s">
        <v>34</v>
      </c>
      <c r="C46" s="32">
        <f>C45</f>
        <v>0</v>
      </c>
      <c r="D46" s="21">
        <f t="shared" ref="D46:BJ46" si="14">D45</f>
        <v>0.53259999999999996</v>
      </c>
      <c r="E46" s="21">
        <f t="shared" si="14"/>
        <v>0</v>
      </c>
      <c r="F46" s="21">
        <f t="shared" si="14"/>
        <v>0</v>
      </c>
      <c r="G46" s="21">
        <f t="shared" si="14"/>
        <v>0</v>
      </c>
      <c r="H46" s="21">
        <f t="shared" si="14"/>
        <v>605.74590000000001</v>
      </c>
      <c r="I46" s="21">
        <f t="shared" si="14"/>
        <v>226.21870000000001</v>
      </c>
      <c r="J46" s="21">
        <f t="shared" si="14"/>
        <v>3.8E-3</v>
      </c>
      <c r="K46" s="21">
        <f t="shared" si="14"/>
        <v>0.76160000000000005</v>
      </c>
      <c r="L46" s="21">
        <f t="shared" si="14"/>
        <v>556.72770000000003</v>
      </c>
      <c r="M46" s="21">
        <f t="shared" si="14"/>
        <v>0</v>
      </c>
      <c r="N46" s="21">
        <f t="shared" si="14"/>
        <v>1.38E-2</v>
      </c>
      <c r="O46" s="21">
        <f t="shared" si="14"/>
        <v>0</v>
      </c>
      <c r="P46" s="21">
        <f t="shared" si="14"/>
        <v>0</v>
      </c>
      <c r="Q46" s="21">
        <f t="shared" si="14"/>
        <v>0</v>
      </c>
      <c r="R46" s="21">
        <f t="shared" si="14"/>
        <v>257.02780000000001</v>
      </c>
      <c r="S46" s="21">
        <f t="shared" si="14"/>
        <v>15.494199999999999</v>
      </c>
      <c r="T46" s="21">
        <f t="shared" si="14"/>
        <v>2.0766</v>
      </c>
      <c r="U46" s="21">
        <f t="shared" si="14"/>
        <v>0</v>
      </c>
      <c r="V46" s="21">
        <f t="shared" si="14"/>
        <v>143.4325</v>
      </c>
      <c r="W46" s="21">
        <f t="shared" si="14"/>
        <v>0</v>
      </c>
      <c r="X46" s="21">
        <f t="shared" si="14"/>
        <v>0</v>
      </c>
      <c r="Y46" s="21">
        <f t="shared" si="14"/>
        <v>0</v>
      </c>
      <c r="Z46" s="21">
        <f t="shared" si="14"/>
        <v>0</v>
      </c>
      <c r="AA46" s="21">
        <f t="shared" si="14"/>
        <v>0</v>
      </c>
      <c r="AB46" s="21">
        <f t="shared" si="14"/>
        <v>0</v>
      </c>
      <c r="AC46" s="21">
        <f t="shared" si="14"/>
        <v>0</v>
      </c>
      <c r="AD46" s="21">
        <f t="shared" si="14"/>
        <v>0</v>
      </c>
      <c r="AE46" s="21">
        <f t="shared" si="14"/>
        <v>0</v>
      </c>
      <c r="AF46" s="21">
        <f t="shared" si="14"/>
        <v>0</v>
      </c>
      <c r="AG46" s="21">
        <f t="shared" si="14"/>
        <v>0</v>
      </c>
      <c r="AH46" s="21">
        <f t="shared" si="14"/>
        <v>0</v>
      </c>
      <c r="AI46" s="21">
        <f t="shared" si="14"/>
        <v>0</v>
      </c>
      <c r="AJ46" s="21">
        <f t="shared" si="14"/>
        <v>0</v>
      </c>
      <c r="AK46" s="21">
        <f t="shared" si="14"/>
        <v>0</v>
      </c>
      <c r="AL46" s="21">
        <f t="shared" si="14"/>
        <v>0</v>
      </c>
      <c r="AM46" s="21">
        <f t="shared" si="14"/>
        <v>0</v>
      </c>
      <c r="AN46" s="21">
        <f t="shared" si="14"/>
        <v>0</v>
      </c>
      <c r="AO46" s="21">
        <f t="shared" si="14"/>
        <v>0</v>
      </c>
      <c r="AP46" s="21">
        <f t="shared" si="14"/>
        <v>0</v>
      </c>
      <c r="AQ46" s="21">
        <f t="shared" si="14"/>
        <v>0</v>
      </c>
      <c r="AR46" s="21">
        <f t="shared" si="14"/>
        <v>0</v>
      </c>
      <c r="AS46" s="21">
        <f t="shared" si="14"/>
        <v>0</v>
      </c>
      <c r="AT46" s="21">
        <f t="shared" si="14"/>
        <v>0</v>
      </c>
      <c r="AU46" s="21">
        <f t="shared" si="14"/>
        <v>0</v>
      </c>
      <c r="AV46" s="21">
        <f t="shared" si="14"/>
        <v>0</v>
      </c>
      <c r="AW46" s="21">
        <f t="shared" si="14"/>
        <v>0</v>
      </c>
      <c r="AX46" s="21">
        <f t="shared" si="14"/>
        <v>0</v>
      </c>
      <c r="AY46" s="21">
        <f t="shared" si="14"/>
        <v>0</v>
      </c>
      <c r="AZ46" s="21">
        <f t="shared" si="14"/>
        <v>0</v>
      </c>
      <c r="BA46" s="21">
        <f t="shared" si="14"/>
        <v>0</v>
      </c>
      <c r="BB46" s="21">
        <f t="shared" si="14"/>
        <v>0</v>
      </c>
      <c r="BC46" s="21">
        <f t="shared" si="14"/>
        <v>0</v>
      </c>
      <c r="BD46" s="21">
        <f t="shared" si="14"/>
        <v>0</v>
      </c>
      <c r="BE46" s="21">
        <f t="shared" si="14"/>
        <v>0</v>
      </c>
      <c r="BF46" s="21">
        <f t="shared" si="14"/>
        <v>0</v>
      </c>
      <c r="BG46" s="21">
        <f t="shared" si="14"/>
        <v>0</v>
      </c>
      <c r="BH46" s="21">
        <f t="shared" si="14"/>
        <v>0</v>
      </c>
      <c r="BI46" s="21">
        <f t="shared" si="14"/>
        <v>0</v>
      </c>
      <c r="BJ46" s="21">
        <f t="shared" si="14"/>
        <v>0</v>
      </c>
      <c r="BK46" s="21">
        <f>SUM(C46:BJ46)</f>
        <v>1808.0352000000003</v>
      </c>
      <c r="BL46" s="63"/>
    </row>
    <row r="47" spans="1:66" x14ac:dyDescent="0.2">
      <c r="A47" s="18" t="s">
        <v>35</v>
      </c>
      <c r="B47" s="19" t="s">
        <v>63</v>
      </c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18"/>
      <c r="BL47" s="63"/>
    </row>
    <row r="48" spans="1:66" x14ac:dyDescent="0.2">
      <c r="A48" s="18"/>
      <c r="B48" s="20" t="s">
        <v>43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f t="shared" ref="BK48:BK57" si="15">SUM(C48:BJ48)</f>
        <v>0</v>
      </c>
      <c r="BL48" s="63"/>
    </row>
    <row r="49" spans="1:66" x14ac:dyDescent="0.2">
      <c r="A49" s="18"/>
      <c r="B49" s="20" t="s">
        <v>110</v>
      </c>
      <c r="C49" s="21">
        <v>0</v>
      </c>
      <c r="D49" s="21">
        <v>18.500499999999999</v>
      </c>
      <c r="E49" s="21">
        <v>0</v>
      </c>
      <c r="F49" s="21">
        <v>0</v>
      </c>
      <c r="G49" s="21">
        <v>0</v>
      </c>
      <c r="H49" s="21">
        <v>73.088099999999997</v>
      </c>
      <c r="I49" s="21">
        <v>240.74619999999999</v>
      </c>
      <c r="J49" s="21">
        <v>27.578800000000001</v>
      </c>
      <c r="K49" s="21">
        <v>115.5324</v>
      </c>
      <c r="L49" s="21">
        <v>241.92869999999999</v>
      </c>
      <c r="M49" s="21">
        <v>0</v>
      </c>
      <c r="N49" s="21">
        <v>7.17E-2</v>
      </c>
      <c r="O49" s="21">
        <v>0</v>
      </c>
      <c r="P49" s="21">
        <v>0</v>
      </c>
      <c r="Q49" s="21">
        <v>0</v>
      </c>
      <c r="R49" s="21">
        <v>33.987400000000001</v>
      </c>
      <c r="S49" s="21">
        <v>10.8003</v>
      </c>
      <c r="T49" s="21">
        <v>0</v>
      </c>
      <c r="U49" s="21">
        <v>0</v>
      </c>
      <c r="V49" s="21">
        <v>60.840299999999999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f t="shared" si="15"/>
        <v>823.07439999999986</v>
      </c>
      <c r="BL49" s="63"/>
      <c r="BM49" s="63"/>
      <c r="BN49" s="63"/>
    </row>
    <row r="50" spans="1:66" x14ac:dyDescent="0.2">
      <c r="A50" s="18"/>
      <c r="B50" s="20" t="s">
        <v>111</v>
      </c>
      <c r="C50" s="21">
        <v>0</v>
      </c>
      <c r="D50" s="21">
        <v>8.0799999999999997E-2</v>
      </c>
      <c r="E50" s="21">
        <v>0</v>
      </c>
      <c r="F50" s="21">
        <v>0</v>
      </c>
      <c r="G50" s="21">
        <v>0</v>
      </c>
      <c r="H50" s="21">
        <v>5.2576999999999998</v>
      </c>
      <c r="I50" s="21">
        <v>24.7181</v>
      </c>
      <c r="J50" s="21">
        <v>1.288</v>
      </c>
      <c r="K50" s="21">
        <v>0.15179999999999999</v>
      </c>
      <c r="L50" s="21">
        <v>6.7092000000000001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1.4988999999999999</v>
      </c>
      <c r="S50" s="21">
        <v>4.0399999999999998E-2</v>
      </c>
      <c r="T50" s="21">
        <v>0</v>
      </c>
      <c r="U50" s="21">
        <v>0</v>
      </c>
      <c r="V50" s="21">
        <v>0.47849999999999998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f t="shared" si="15"/>
        <v>40.223399999999998</v>
      </c>
      <c r="BL50" s="63"/>
      <c r="BM50" s="63"/>
      <c r="BN50" s="63"/>
    </row>
    <row r="51" spans="1:66" x14ac:dyDescent="0.2">
      <c r="A51" s="18"/>
      <c r="B51" s="20" t="s">
        <v>112</v>
      </c>
      <c r="C51" s="21">
        <v>0</v>
      </c>
      <c r="D51" s="21">
        <v>0.42630000000000001</v>
      </c>
      <c r="E51" s="21">
        <v>0</v>
      </c>
      <c r="F51" s="21">
        <v>0</v>
      </c>
      <c r="G51" s="21">
        <v>0</v>
      </c>
      <c r="H51" s="21">
        <v>19.384599999999999</v>
      </c>
      <c r="I51" s="21">
        <v>1227.5039999999999</v>
      </c>
      <c r="J51" s="21">
        <v>9.4100000000000003E-2</v>
      </c>
      <c r="K51" s="21">
        <v>116.00230000000001</v>
      </c>
      <c r="L51" s="21">
        <v>30.6006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5.5907</v>
      </c>
      <c r="S51" s="21">
        <v>0.60670000000000002</v>
      </c>
      <c r="T51" s="21">
        <v>0</v>
      </c>
      <c r="U51" s="21">
        <v>0</v>
      </c>
      <c r="V51" s="21">
        <v>3.2787000000000002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f t="shared" si="15"/>
        <v>1403.4880000000001</v>
      </c>
      <c r="BL51" s="63"/>
      <c r="BM51" s="63"/>
      <c r="BN51" s="63"/>
    </row>
    <row r="52" spans="1:66" x14ac:dyDescent="0.2">
      <c r="A52" s="18"/>
      <c r="B52" s="20" t="s">
        <v>113</v>
      </c>
      <c r="C52" s="21">
        <v>0</v>
      </c>
      <c r="D52" s="21">
        <v>0.50729999999999997</v>
      </c>
      <c r="E52" s="21">
        <v>0</v>
      </c>
      <c r="F52" s="21">
        <v>0</v>
      </c>
      <c r="G52" s="21">
        <v>0</v>
      </c>
      <c r="H52" s="21">
        <v>102.7788</v>
      </c>
      <c r="I52" s="21">
        <v>134.78100000000001</v>
      </c>
      <c r="J52" s="21">
        <v>89.310500000000005</v>
      </c>
      <c r="K52" s="21">
        <v>1.4211</v>
      </c>
      <c r="L52" s="21">
        <v>337.16829999999999</v>
      </c>
      <c r="M52" s="21">
        <v>0</v>
      </c>
      <c r="N52" s="21">
        <v>5.0000000000000001E-4</v>
      </c>
      <c r="O52" s="21">
        <v>0</v>
      </c>
      <c r="P52" s="21">
        <v>0</v>
      </c>
      <c r="Q52" s="21">
        <v>0</v>
      </c>
      <c r="R52" s="21">
        <v>30.868099999999998</v>
      </c>
      <c r="S52" s="21">
        <v>5.8658999999999999</v>
      </c>
      <c r="T52" s="21">
        <v>0</v>
      </c>
      <c r="U52" s="21">
        <v>0</v>
      </c>
      <c r="V52" s="21">
        <v>52.1218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f t="shared" si="15"/>
        <v>754.82330000000013</v>
      </c>
      <c r="BL52" s="63"/>
      <c r="BM52" s="63"/>
      <c r="BN52" s="63"/>
    </row>
    <row r="53" spans="1:66" x14ac:dyDescent="0.2">
      <c r="A53" s="18"/>
      <c r="B53" s="20" t="s">
        <v>114</v>
      </c>
      <c r="C53" s="21">
        <v>0</v>
      </c>
      <c r="D53" s="21">
        <v>0.51949999999999996</v>
      </c>
      <c r="E53" s="21">
        <v>0</v>
      </c>
      <c r="F53" s="21">
        <v>0</v>
      </c>
      <c r="G53" s="21">
        <v>0</v>
      </c>
      <c r="H53" s="21">
        <v>23.926600000000001</v>
      </c>
      <c r="I53" s="21">
        <v>7.3688000000000002</v>
      </c>
      <c r="J53" s="21">
        <v>0.1145</v>
      </c>
      <c r="K53" s="21">
        <v>1.4631000000000001</v>
      </c>
      <c r="L53" s="21">
        <v>49.6389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6.0895999999999999</v>
      </c>
      <c r="S53" s="21">
        <v>0.10150000000000001</v>
      </c>
      <c r="T53" s="21">
        <v>0</v>
      </c>
      <c r="U53" s="21">
        <v>0</v>
      </c>
      <c r="V53" s="21">
        <v>6.7182000000000004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f t="shared" si="15"/>
        <v>95.940699999999993</v>
      </c>
      <c r="BL53" s="63"/>
      <c r="BM53" s="63"/>
      <c r="BN53" s="63"/>
    </row>
    <row r="54" spans="1:66" x14ac:dyDescent="0.2">
      <c r="A54" s="18"/>
      <c r="B54" s="20" t="s">
        <v>115</v>
      </c>
      <c r="C54" s="21">
        <v>0</v>
      </c>
      <c r="D54" s="21">
        <v>0.28920000000000001</v>
      </c>
      <c r="E54" s="21">
        <v>0</v>
      </c>
      <c r="F54" s="21">
        <v>0</v>
      </c>
      <c r="G54" s="21">
        <v>0</v>
      </c>
      <c r="H54" s="21">
        <v>0.5927</v>
      </c>
      <c r="I54" s="21">
        <v>0.14360000000000001</v>
      </c>
      <c r="J54" s="21">
        <v>0</v>
      </c>
      <c r="K54" s="21">
        <v>0</v>
      </c>
      <c r="L54" s="21">
        <v>0.99229999999999996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0.2853</v>
      </c>
      <c r="S54" s="21">
        <v>4.0000000000000001E-3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f t="shared" si="15"/>
        <v>2.3071000000000002</v>
      </c>
      <c r="BL54" s="63"/>
      <c r="BM54" s="63"/>
      <c r="BN54" s="63"/>
    </row>
    <row r="55" spans="1:66" x14ac:dyDescent="0.2">
      <c r="A55" s="18"/>
      <c r="B55" s="20" t="s">
        <v>116</v>
      </c>
      <c r="C55" s="21">
        <v>0</v>
      </c>
      <c r="D55" s="21">
        <v>5.8700000000000002E-2</v>
      </c>
      <c r="E55" s="21">
        <v>0</v>
      </c>
      <c r="F55" s="21">
        <v>0</v>
      </c>
      <c r="G55" s="21">
        <v>0</v>
      </c>
      <c r="H55" s="21">
        <v>3.2366000000000001</v>
      </c>
      <c r="I55" s="21">
        <v>1.462</v>
      </c>
      <c r="J55" s="21" t="s">
        <v>121</v>
      </c>
      <c r="K55" s="21">
        <v>0</v>
      </c>
      <c r="L55" s="21">
        <v>1.8484</v>
      </c>
      <c r="M55" s="21">
        <v>0</v>
      </c>
      <c r="N55" s="21">
        <v>4.0000000000000001E-3</v>
      </c>
      <c r="O55" s="21">
        <v>0</v>
      </c>
      <c r="P55" s="21">
        <v>0</v>
      </c>
      <c r="Q55" s="21">
        <v>0</v>
      </c>
      <c r="R55" s="21">
        <v>0.91930000000000001</v>
      </c>
      <c r="S55" s="21">
        <v>0.21990000000000001</v>
      </c>
      <c r="T55" s="21">
        <v>0</v>
      </c>
      <c r="U55" s="21">
        <v>0</v>
      </c>
      <c r="V55" s="21">
        <v>8.0699999999999994E-2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f t="shared" si="15"/>
        <v>7.8295999999999992</v>
      </c>
      <c r="BL55" s="63"/>
      <c r="BM55" s="63"/>
      <c r="BN55" s="63"/>
    </row>
    <row r="56" spans="1:66" x14ac:dyDescent="0.2">
      <c r="A56" s="18"/>
      <c r="B56" s="20" t="s">
        <v>117</v>
      </c>
      <c r="C56" s="21">
        <v>0</v>
      </c>
      <c r="D56" s="21">
        <v>0.45500000000000002</v>
      </c>
      <c r="E56" s="21">
        <v>0</v>
      </c>
      <c r="F56" s="21">
        <v>0</v>
      </c>
      <c r="G56" s="21">
        <v>0</v>
      </c>
      <c r="H56" s="21">
        <v>5.9861000000000004</v>
      </c>
      <c r="I56" s="21">
        <v>3.3109999999999999</v>
      </c>
      <c r="J56" s="21">
        <v>0.72240000000000004</v>
      </c>
      <c r="K56" s="21">
        <v>0</v>
      </c>
      <c r="L56" s="21">
        <v>6.0925000000000002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1.2697000000000001</v>
      </c>
      <c r="S56" s="21">
        <v>0.12609999999999999</v>
      </c>
      <c r="T56" s="21">
        <v>0</v>
      </c>
      <c r="U56" s="21">
        <v>0</v>
      </c>
      <c r="V56" s="21">
        <v>0.66990000000000005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f t="shared" si="15"/>
        <v>18.6327</v>
      </c>
      <c r="BL56" s="63"/>
      <c r="BM56" s="63"/>
      <c r="BN56" s="63"/>
    </row>
    <row r="57" spans="1:66" x14ac:dyDescent="0.2">
      <c r="A57" s="18"/>
      <c r="B57" s="20" t="s">
        <v>118</v>
      </c>
      <c r="C57" s="21">
        <v>0</v>
      </c>
      <c r="D57" s="21">
        <v>0.51259999999999994</v>
      </c>
      <c r="E57" s="21">
        <v>0</v>
      </c>
      <c r="F57" s="21">
        <v>0</v>
      </c>
      <c r="G57" s="21">
        <v>0</v>
      </c>
      <c r="H57" s="21">
        <v>163.66220000000001</v>
      </c>
      <c r="I57" s="21">
        <v>35.262799999999999</v>
      </c>
      <c r="J57" s="21">
        <v>2040.0135</v>
      </c>
      <c r="K57" s="21">
        <v>26.132300000000001</v>
      </c>
      <c r="L57" s="21">
        <v>34.4482</v>
      </c>
      <c r="M57" s="21">
        <v>0</v>
      </c>
      <c r="N57" s="21">
        <v>6.9999999999999999E-4</v>
      </c>
      <c r="O57" s="21">
        <v>0</v>
      </c>
      <c r="P57" s="21">
        <v>0</v>
      </c>
      <c r="Q57" s="21">
        <v>0</v>
      </c>
      <c r="R57" s="21">
        <v>50.404499999999999</v>
      </c>
      <c r="S57" s="21">
        <v>1.5087999999999999</v>
      </c>
      <c r="T57" s="21">
        <v>0</v>
      </c>
      <c r="U57" s="21">
        <v>0</v>
      </c>
      <c r="V57" s="21">
        <v>10.7294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f t="shared" si="15"/>
        <v>2362.6750000000006</v>
      </c>
      <c r="BL57" s="63"/>
      <c r="BM57" s="63"/>
      <c r="BN57" s="63"/>
    </row>
    <row r="58" spans="1:66" x14ac:dyDescent="0.2">
      <c r="A58" s="18"/>
      <c r="B58" s="22" t="s">
        <v>37</v>
      </c>
      <c r="C58" s="21">
        <f>+SUM(C48:C57)</f>
        <v>0</v>
      </c>
      <c r="D58" s="21">
        <f t="shared" ref="D58:BJ58" si="16">+SUM(D48:D57)</f>
        <v>21.349900000000002</v>
      </c>
      <c r="E58" s="21">
        <f t="shared" si="16"/>
        <v>0</v>
      </c>
      <c r="F58" s="21">
        <f t="shared" si="16"/>
        <v>0</v>
      </c>
      <c r="G58" s="21">
        <f t="shared" si="16"/>
        <v>0</v>
      </c>
      <c r="H58" s="21">
        <f t="shared" si="16"/>
        <v>397.91340000000002</v>
      </c>
      <c r="I58" s="21">
        <f t="shared" si="16"/>
        <v>1675.2974999999999</v>
      </c>
      <c r="J58" s="21">
        <f t="shared" si="16"/>
        <v>2159.1217999999999</v>
      </c>
      <c r="K58" s="21">
        <f t="shared" si="16"/>
        <v>260.70299999999997</v>
      </c>
      <c r="L58" s="21">
        <f t="shared" si="16"/>
        <v>709.4271</v>
      </c>
      <c r="M58" s="21">
        <f t="shared" si="16"/>
        <v>0</v>
      </c>
      <c r="N58" s="21">
        <f t="shared" si="16"/>
        <v>7.690000000000001E-2</v>
      </c>
      <c r="O58" s="21">
        <f t="shared" si="16"/>
        <v>0</v>
      </c>
      <c r="P58" s="21">
        <f t="shared" si="16"/>
        <v>0</v>
      </c>
      <c r="Q58" s="21">
        <f t="shared" si="16"/>
        <v>0</v>
      </c>
      <c r="R58" s="21">
        <f t="shared" si="16"/>
        <v>130.9135</v>
      </c>
      <c r="S58" s="21">
        <f t="shared" si="16"/>
        <v>19.273600000000002</v>
      </c>
      <c r="T58" s="21">
        <f t="shared" si="16"/>
        <v>0</v>
      </c>
      <c r="U58" s="21">
        <f t="shared" si="16"/>
        <v>0</v>
      </c>
      <c r="V58" s="21">
        <f t="shared" si="16"/>
        <v>134.91749999999999</v>
      </c>
      <c r="W58" s="21">
        <f t="shared" si="16"/>
        <v>0</v>
      </c>
      <c r="X58" s="21">
        <f t="shared" si="16"/>
        <v>0</v>
      </c>
      <c r="Y58" s="21">
        <f t="shared" si="16"/>
        <v>0</v>
      </c>
      <c r="Z58" s="21">
        <f t="shared" si="16"/>
        <v>0</v>
      </c>
      <c r="AA58" s="21">
        <f t="shared" si="16"/>
        <v>0</v>
      </c>
      <c r="AB58" s="21">
        <f t="shared" si="16"/>
        <v>0</v>
      </c>
      <c r="AC58" s="21">
        <f t="shared" si="16"/>
        <v>0</v>
      </c>
      <c r="AD58" s="21">
        <f t="shared" si="16"/>
        <v>0</v>
      </c>
      <c r="AE58" s="21">
        <f t="shared" si="16"/>
        <v>0</v>
      </c>
      <c r="AF58" s="21">
        <f t="shared" si="16"/>
        <v>0</v>
      </c>
      <c r="AG58" s="21">
        <f t="shared" si="16"/>
        <v>0</v>
      </c>
      <c r="AH58" s="21">
        <f t="shared" si="16"/>
        <v>0</v>
      </c>
      <c r="AI58" s="21">
        <f t="shared" si="16"/>
        <v>0</v>
      </c>
      <c r="AJ58" s="21">
        <f t="shared" si="16"/>
        <v>0</v>
      </c>
      <c r="AK58" s="21">
        <f t="shared" si="16"/>
        <v>0</v>
      </c>
      <c r="AL58" s="21">
        <f t="shared" si="16"/>
        <v>0</v>
      </c>
      <c r="AM58" s="21">
        <f t="shared" si="16"/>
        <v>0</v>
      </c>
      <c r="AN58" s="21">
        <f t="shared" si="16"/>
        <v>0</v>
      </c>
      <c r="AO58" s="21">
        <f t="shared" si="16"/>
        <v>0</v>
      </c>
      <c r="AP58" s="21">
        <f t="shared" si="16"/>
        <v>0</v>
      </c>
      <c r="AQ58" s="21">
        <f t="shared" si="16"/>
        <v>0</v>
      </c>
      <c r="AR58" s="21">
        <f t="shared" si="16"/>
        <v>0</v>
      </c>
      <c r="AS58" s="21">
        <f t="shared" si="16"/>
        <v>0</v>
      </c>
      <c r="AT58" s="21">
        <f t="shared" si="16"/>
        <v>0</v>
      </c>
      <c r="AU58" s="21">
        <f t="shared" si="16"/>
        <v>0</v>
      </c>
      <c r="AV58" s="21">
        <f t="shared" si="16"/>
        <v>0</v>
      </c>
      <c r="AW58" s="21">
        <f t="shared" si="16"/>
        <v>0</v>
      </c>
      <c r="AX58" s="21">
        <f t="shared" si="16"/>
        <v>0</v>
      </c>
      <c r="AY58" s="21">
        <f t="shared" si="16"/>
        <v>0</v>
      </c>
      <c r="AZ58" s="21">
        <f t="shared" si="16"/>
        <v>0</v>
      </c>
      <c r="BA58" s="21">
        <f t="shared" si="16"/>
        <v>0</v>
      </c>
      <c r="BB58" s="21">
        <f t="shared" si="16"/>
        <v>0</v>
      </c>
      <c r="BC58" s="21">
        <f t="shared" si="16"/>
        <v>0</v>
      </c>
      <c r="BD58" s="21">
        <f t="shared" si="16"/>
        <v>0</v>
      </c>
      <c r="BE58" s="21">
        <f t="shared" si="16"/>
        <v>0</v>
      </c>
      <c r="BF58" s="21">
        <f t="shared" si="16"/>
        <v>0</v>
      </c>
      <c r="BG58" s="21">
        <f t="shared" si="16"/>
        <v>0</v>
      </c>
      <c r="BH58" s="21">
        <f t="shared" si="16"/>
        <v>0</v>
      </c>
      <c r="BI58" s="21">
        <f t="shared" si="16"/>
        <v>0</v>
      </c>
      <c r="BJ58" s="21">
        <f t="shared" si="16"/>
        <v>0</v>
      </c>
      <c r="BK58" s="21">
        <f>+SUM(BK48:BK57)</f>
        <v>5508.994200000001</v>
      </c>
      <c r="BL58" s="63"/>
    </row>
    <row r="59" spans="1:66" x14ac:dyDescent="0.2">
      <c r="A59" s="18"/>
      <c r="B59" s="22" t="s">
        <v>55</v>
      </c>
      <c r="C59" s="21">
        <f t="shared" ref="C59:AH59" si="17">C46+C58</f>
        <v>0</v>
      </c>
      <c r="D59" s="21">
        <f t="shared" si="17"/>
        <v>21.8825</v>
      </c>
      <c r="E59" s="21">
        <f t="shared" si="17"/>
        <v>0</v>
      </c>
      <c r="F59" s="21">
        <f t="shared" si="17"/>
        <v>0</v>
      </c>
      <c r="G59" s="21">
        <f t="shared" si="17"/>
        <v>0</v>
      </c>
      <c r="H59" s="21">
        <f t="shared" si="17"/>
        <v>1003.6593</v>
      </c>
      <c r="I59" s="21">
        <f t="shared" si="17"/>
        <v>1901.5162</v>
      </c>
      <c r="J59" s="21">
        <f t="shared" si="17"/>
        <v>2159.1255999999998</v>
      </c>
      <c r="K59" s="21">
        <f t="shared" si="17"/>
        <v>261.46459999999996</v>
      </c>
      <c r="L59" s="21">
        <f t="shared" si="17"/>
        <v>1266.1548</v>
      </c>
      <c r="M59" s="21">
        <f t="shared" si="17"/>
        <v>0</v>
      </c>
      <c r="N59" s="21">
        <f t="shared" si="17"/>
        <v>9.0700000000000003E-2</v>
      </c>
      <c r="O59" s="21">
        <f t="shared" si="17"/>
        <v>0</v>
      </c>
      <c r="P59" s="21">
        <f t="shared" si="17"/>
        <v>0</v>
      </c>
      <c r="Q59" s="21">
        <f t="shared" si="17"/>
        <v>0</v>
      </c>
      <c r="R59" s="21">
        <f t="shared" si="17"/>
        <v>387.94130000000001</v>
      </c>
      <c r="S59" s="21">
        <f t="shared" si="17"/>
        <v>34.767800000000001</v>
      </c>
      <c r="T59" s="21">
        <f t="shared" si="17"/>
        <v>2.0766</v>
      </c>
      <c r="U59" s="21">
        <f t="shared" si="17"/>
        <v>0</v>
      </c>
      <c r="V59" s="21">
        <f t="shared" si="17"/>
        <v>278.35000000000002</v>
      </c>
      <c r="W59" s="21">
        <f t="shared" si="17"/>
        <v>0</v>
      </c>
      <c r="X59" s="21">
        <f t="shared" si="17"/>
        <v>0</v>
      </c>
      <c r="Y59" s="21">
        <f t="shared" si="17"/>
        <v>0</v>
      </c>
      <c r="Z59" s="21">
        <f t="shared" si="17"/>
        <v>0</v>
      </c>
      <c r="AA59" s="21">
        <f t="shared" si="17"/>
        <v>0</v>
      </c>
      <c r="AB59" s="21">
        <f t="shared" si="17"/>
        <v>0</v>
      </c>
      <c r="AC59" s="21">
        <f t="shared" si="17"/>
        <v>0</v>
      </c>
      <c r="AD59" s="21">
        <f t="shared" si="17"/>
        <v>0</v>
      </c>
      <c r="AE59" s="21">
        <f t="shared" si="17"/>
        <v>0</v>
      </c>
      <c r="AF59" s="21">
        <f t="shared" si="17"/>
        <v>0</v>
      </c>
      <c r="AG59" s="21">
        <f t="shared" si="17"/>
        <v>0</v>
      </c>
      <c r="AH59" s="21">
        <f t="shared" si="17"/>
        <v>0</v>
      </c>
      <c r="AI59" s="21">
        <f t="shared" ref="AI59:BJ59" si="18">AI46+AI58</f>
        <v>0</v>
      </c>
      <c r="AJ59" s="21">
        <f t="shared" si="18"/>
        <v>0</v>
      </c>
      <c r="AK59" s="21">
        <f t="shared" si="18"/>
        <v>0</v>
      </c>
      <c r="AL59" s="21">
        <f t="shared" si="18"/>
        <v>0</v>
      </c>
      <c r="AM59" s="21">
        <f t="shared" si="18"/>
        <v>0</v>
      </c>
      <c r="AN59" s="21">
        <f t="shared" si="18"/>
        <v>0</v>
      </c>
      <c r="AO59" s="21">
        <f t="shared" si="18"/>
        <v>0</v>
      </c>
      <c r="AP59" s="21">
        <f t="shared" si="18"/>
        <v>0</v>
      </c>
      <c r="AQ59" s="21">
        <f t="shared" si="18"/>
        <v>0</v>
      </c>
      <c r="AR59" s="21">
        <f t="shared" si="18"/>
        <v>0</v>
      </c>
      <c r="AS59" s="21">
        <f t="shared" si="18"/>
        <v>0</v>
      </c>
      <c r="AT59" s="21">
        <f t="shared" si="18"/>
        <v>0</v>
      </c>
      <c r="AU59" s="21">
        <f t="shared" si="18"/>
        <v>0</v>
      </c>
      <c r="AV59" s="21">
        <f t="shared" si="18"/>
        <v>0</v>
      </c>
      <c r="AW59" s="21">
        <f t="shared" si="18"/>
        <v>0</v>
      </c>
      <c r="AX59" s="21">
        <f t="shared" si="18"/>
        <v>0</v>
      </c>
      <c r="AY59" s="21">
        <f t="shared" si="18"/>
        <v>0</v>
      </c>
      <c r="AZ59" s="21">
        <f t="shared" si="18"/>
        <v>0</v>
      </c>
      <c r="BA59" s="21">
        <f t="shared" si="18"/>
        <v>0</v>
      </c>
      <c r="BB59" s="21">
        <f t="shared" si="18"/>
        <v>0</v>
      </c>
      <c r="BC59" s="21">
        <f t="shared" si="18"/>
        <v>0</v>
      </c>
      <c r="BD59" s="21">
        <f t="shared" si="18"/>
        <v>0</v>
      </c>
      <c r="BE59" s="21">
        <f t="shared" si="18"/>
        <v>0</v>
      </c>
      <c r="BF59" s="21">
        <f t="shared" si="18"/>
        <v>0</v>
      </c>
      <c r="BG59" s="21">
        <f t="shared" si="18"/>
        <v>0</v>
      </c>
      <c r="BH59" s="21">
        <f t="shared" si="18"/>
        <v>0</v>
      </c>
      <c r="BI59" s="21">
        <f t="shared" si="18"/>
        <v>0</v>
      </c>
      <c r="BJ59" s="21">
        <f t="shared" si="18"/>
        <v>0</v>
      </c>
      <c r="BK59" s="46">
        <f>BK46+BK58</f>
        <v>7317.0294000000013</v>
      </c>
      <c r="BL59" s="63"/>
      <c r="BN59" s="63"/>
    </row>
    <row r="60" spans="1:66" x14ac:dyDescent="0.2">
      <c r="A60" s="18"/>
      <c r="B60" s="18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18"/>
    </row>
    <row r="61" spans="1:66" x14ac:dyDescent="0.2">
      <c r="A61" s="13" t="s">
        <v>64</v>
      </c>
      <c r="B61" s="14" t="s">
        <v>65</v>
      </c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18"/>
      <c r="BL61" s="63"/>
    </row>
    <row r="62" spans="1:66" x14ac:dyDescent="0.2">
      <c r="A62" s="18"/>
      <c r="B62" s="20" t="s">
        <v>43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f>SUM(C62:BJ62)</f>
        <v>0</v>
      </c>
    </row>
    <row r="63" spans="1:66" x14ac:dyDescent="0.2">
      <c r="A63" s="18"/>
      <c r="B63" s="22" t="s">
        <v>37</v>
      </c>
      <c r="C63" s="21">
        <f>C62</f>
        <v>0</v>
      </c>
      <c r="D63" s="21">
        <f t="shared" ref="D63:BJ63" si="19">D62</f>
        <v>0</v>
      </c>
      <c r="E63" s="21">
        <f t="shared" si="19"/>
        <v>0</v>
      </c>
      <c r="F63" s="21">
        <f t="shared" si="19"/>
        <v>0</v>
      </c>
      <c r="G63" s="21">
        <f t="shared" si="19"/>
        <v>0</v>
      </c>
      <c r="H63" s="21">
        <f t="shared" si="19"/>
        <v>0</v>
      </c>
      <c r="I63" s="21">
        <f t="shared" si="19"/>
        <v>0</v>
      </c>
      <c r="J63" s="21">
        <f t="shared" si="19"/>
        <v>0</v>
      </c>
      <c r="K63" s="21">
        <f t="shared" si="19"/>
        <v>0</v>
      </c>
      <c r="L63" s="21">
        <f t="shared" si="19"/>
        <v>0</v>
      </c>
      <c r="M63" s="21">
        <f t="shared" si="19"/>
        <v>0</v>
      </c>
      <c r="N63" s="21">
        <f t="shared" si="19"/>
        <v>0</v>
      </c>
      <c r="O63" s="21">
        <f t="shared" si="19"/>
        <v>0</v>
      </c>
      <c r="P63" s="21">
        <f t="shared" si="19"/>
        <v>0</v>
      </c>
      <c r="Q63" s="21">
        <f t="shared" si="19"/>
        <v>0</v>
      </c>
      <c r="R63" s="21">
        <f t="shared" si="19"/>
        <v>0</v>
      </c>
      <c r="S63" s="21">
        <f t="shared" si="19"/>
        <v>0</v>
      </c>
      <c r="T63" s="21">
        <f t="shared" si="19"/>
        <v>0</v>
      </c>
      <c r="U63" s="21">
        <f t="shared" si="19"/>
        <v>0</v>
      </c>
      <c r="V63" s="21">
        <f t="shared" si="19"/>
        <v>0</v>
      </c>
      <c r="W63" s="21">
        <f t="shared" si="19"/>
        <v>0</v>
      </c>
      <c r="X63" s="21">
        <f t="shared" si="19"/>
        <v>0</v>
      </c>
      <c r="Y63" s="21">
        <f t="shared" si="19"/>
        <v>0</v>
      </c>
      <c r="Z63" s="21">
        <f t="shared" si="19"/>
        <v>0</v>
      </c>
      <c r="AA63" s="21">
        <f t="shared" si="19"/>
        <v>0</v>
      </c>
      <c r="AB63" s="21">
        <f t="shared" si="19"/>
        <v>0</v>
      </c>
      <c r="AC63" s="21">
        <f t="shared" si="19"/>
        <v>0</v>
      </c>
      <c r="AD63" s="21">
        <f t="shared" si="19"/>
        <v>0</v>
      </c>
      <c r="AE63" s="21">
        <f t="shared" si="19"/>
        <v>0</v>
      </c>
      <c r="AF63" s="21">
        <f t="shared" si="19"/>
        <v>0</v>
      </c>
      <c r="AG63" s="21">
        <f t="shared" si="19"/>
        <v>0</v>
      </c>
      <c r="AH63" s="21">
        <f t="shared" si="19"/>
        <v>0</v>
      </c>
      <c r="AI63" s="21">
        <f t="shared" si="19"/>
        <v>0</v>
      </c>
      <c r="AJ63" s="21">
        <f t="shared" si="19"/>
        <v>0</v>
      </c>
      <c r="AK63" s="21">
        <f t="shared" si="19"/>
        <v>0</v>
      </c>
      <c r="AL63" s="21">
        <f t="shared" si="19"/>
        <v>0</v>
      </c>
      <c r="AM63" s="21">
        <f t="shared" si="19"/>
        <v>0</v>
      </c>
      <c r="AN63" s="21">
        <f t="shared" si="19"/>
        <v>0</v>
      </c>
      <c r="AO63" s="21">
        <f t="shared" si="19"/>
        <v>0</v>
      </c>
      <c r="AP63" s="21">
        <f t="shared" si="19"/>
        <v>0</v>
      </c>
      <c r="AQ63" s="21">
        <f t="shared" si="19"/>
        <v>0</v>
      </c>
      <c r="AR63" s="21">
        <f t="shared" si="19"/>
        <v>0</v>
      </c>
      <c r="AS63" s="21">
        <f t="shared" si="19"/>
        <v>0</v>
      </c>
      <c r="AT63" s="21">
        <f t="shared" si="19"/>
        <v>0</v>
      </c>
      <c r="AU63" s="21">
        <f t="shared" si="19"/>
        <v>0</v>
      </c>
      <c r="AV63" s="21">
        <f t="shared" si="19"/>
        <v>0</v>
      </c>
      <c r="AW63" s="21">
        <f t="shared" si="19"/>
        <v>0</v>
      </c>
      <c r="AX63" s="21">
        <f t="shared" si="19"/>
        <v>0</v>
      </c>
      <c r="AY63" s="21">
        <f t="shared" si="19"/>
        <v>0</v>
      </c>
      <c r="AZ63" s="21">
        <f t="shared" si="19"/>
        <v>0</v>
      </c>
      <c r="BA63" s="21">
        <f t="shared" si="19"/>
        <v>0</v>
      </c>
      <c r="BB63" s="21">
        <f t="shared" si="19"/>
        <v>0</v>
      </c>
      <c r="BC63" s="21">
        <f t="shared" si="19"/>
        <v>0</v>
      </c>
      <c r="BD63" s="21">
        <f t="shared" si="19"/>
        <v>0</v>
      </c>
      <c r="BE63" s="21">
        <f t="shared" si="19"/>
        <v>0</v>
      </c>
      <c r="BF63" s="21">
        <f t="shared" si="19"/>
        <v>0</v>
      </c>
      <c r="BG63" s="21">
        <f t="shared" si="19"/>
        <v>0</v>
      </c>
      <c r="BH63" s="21">
        <f t="shared" si="19"/>
        <v>0</v>
      </c>
      <c r="BI63" s="21">
        <f t="shared" si="19"/>
        <v>0</v>
      </c>
      <c r="BJ63" s="21">
        <f t="shared" si="19"/>
        <v>0</v>
      </c>
      <c r="BK63" s="21">
        <f>SUM(C63:BJ63)</f>
        <v>0</v>
      </c>
    </row>
    <row r="64" spans="1:66" x14ac:dyDescent="0.2">
      <c r="A64" s="18"/>
      <c r="B64" s="36" t="s">
        <v>66</v>
      </c>
      <c r="C64" s="32">
        <f t="shared" ref="C64:AH64" si="20">C26+C36+C41+C59+C63</f>
        <v>0</v>
      </c>
      <c r="D64" s="21">
        <f t="shared" si="20"/>
        <v>22.953326288366668</v>
      </c>
      <c r="E64" s="21">
        <f t="shared" si="20"/>
        <v>0</v>
      </c>
      <c r="F64" s="21">
        <f t="shared" si="20"/>
        <v>0</v>
      </c>
      <c r="G64" s="21">
        <f t="shared" si="20"/>
        <v>0</v>
      </c>
      <c r="H64" s="21">
        <f t="shared" si="20"/>
        <v>1010.5942130256001</v>
      </c>
      <c r="I64" s="21">
        <f t="shared" si="20"/>
        <v>1901.5537486666667</v>
      </c>
      <c r="J64" s="21">
        <f t="shared" si="20"/>
        <v>2159.1255999999998</v>
      </c>
      <c r="K64" s="21">
        <f t="shared" si="20"/>
        <v>261.46459999999996</v>
      </c>
      <c r="L64" s="21">
        <f t="shared" si="20"/>
        <v>1272.7111378819666</v>
      </c>
      <c r="M64" s="21">
        <f t="shared" si="20"/>
        <v>0</v>
      </c>
      <c r="N64" s="21">
        <f t="shared" si="20"/>
        <v>9.0700000000000003E-2</v>
      </c>
      <c r="O64" s="21">
        <f t="shared" si="20"/>
        <v>0</v>
      </c>
      <c r="P64" s="21">
        <f t="shared" si="20"/>
        <v>0</v>
      </c>
      <c r="Q64" s="21">
        <f t="shared" si="20"/>
        <v>0</v>
      </c>
      <c r="R64" s="21">
        <f t="shared" si="20"/>
        <v>388.85240376066668</v>
      </c>
      <c r="S64" s="21">
        <f t="shared" si="20"/>
        <v>34.841754870733332</v>
      </c>
      <c r="T64" s="21">
        <f t="shared" si="20"/>
        <v>2.0766</v>
      </c>
      <c r="U64" s="21">
        <f t="shared" si="20"/>
        <v>0</v>
      </c>
      <c r="V64" s="21">
        <f t="shared" si="20"/>
        <v>280.43514757050002</v>
      </c>
      <c r="W64" s="21">
        <f t="shared" si="20"/>
        <v>0</v>
      </c>
      <c r="X64" s="21">
        <f t="shared" si="20"/>
        <v>0</v>
      </c>
      <c r="Y64" s="21">
        <f t="shared" si="20"/>
        <v>0</v>
      </c>
      <c r="Z64" s="21">
        <f t="shared" si="20"/>
        <v>0</v>
      </c>
      <c r="AA64" s="21">
        <f t="shared" si="20"/>
        <v>0</v>
      </c>
      <c r="AB64" s="21">
        <f t="shared" si="20"/>
        <v>0</v>
      </c>
      <c r="AC64" s="21">
        <f t="shared" si="20"/>
        <v>0</v>
      </c>
      <c r="AD64" s="21">
        <f t="shared" si="20"/>
        <v>0</v>
      </c>
      <c r="AE64" s="21">
        <f t="shared" si="20"/>
        <v>0</v>
      </c>
      <c r="AF64" s="21">
        <f t="shared" si="20"/>
        <v>0</v>
      </c>
      <c r="AG64" s="21">
        <f t="shared" si="20"/>
        <v>0</v>
      </c>
      <c r="AH64" s="21">
        <f t="shared" si="20"/>
        <v>0</v>
      </c>
      <c r="AI64" s="21">
        <f t="shared" ref="AI64:BJ64" si="21">AI26+AI36+AI41+AI59+AI63</f>
        <v>0</v>
      </c>
      <c r="AJ64" s="21">
        <f t="shared" si="21"/>
        <v>0</v>
      </c>
      <c r="AK64" s="21">
        <f t="shared" si="21"/>
        <v>0</v>
      </c>
      <c r="AL64" s="21">
        <f t="shared" si="21"/>
        <v>0</v>
      </c>
      <c r="AM64" s="21">
        <f t="shared" si="21"/>
        <v>0</v>
      </c>
      <c r="AN64" s="21">
        <f t="shared" si="21"/>
        <v>0</v>
      </c>
      <c r="AO64" s="21">
        <f t="shared" si="21"/>
        <v>0</v>
      </c>
      <c r="AP64" s="21">
        <f t="shared" si="21"/>
        <v>0</v>
      </c>
      <c r="AQ64" s="21">
        <f t="shared" si="21"/>
        <v>0</v>
      </c>
      <c r="AR64" s="21">
        <f t="shared" si="21"/>
        <v>0</v>
      </c>
      <c r="AS64" s="21">
        <f t="shared" si="21"/>
        <v>0</v>
      </c>
      <c r="AT64" s="21">
        <f t="shared" si="21"/>
        <v>0</v>
      </c>
      <c r="AU64" s="21">
        <f t="shared" si="21"/>
        <v>0</v>
      </c>
      <c r="AV64" s="21">
        <f t="shared" si="21"/>
        <v>32.99779188936666</v>
      </c>
      <c r="AW64" s="21">
        <f t="shared" si="21"/>
        <v>26.892574712966667</v>
      </c>
      <c r="AX64" s="21">
        <f t="shared" si="21"/>
        <v>0</v>
      </c>
      <c r="AY64" s="21">
        <f t="shared" si="21"/>
        <v>0</v>
      </c>
      <c r="AZ64" s="21">
        <f t="shared" si="21"/>
        <v>83.169970569866678</v>
      </c>
      <c r="BA64" s="21">
        <f t="shared" si="21"/>
        <v>0</v>
      </c>
      <c r="BB64" s="21">
        <f t="shared" si="21"/>
        <v>0</v>
      </c>
      <c r="BC64" s="21">
        <f t="shared" si="21"/>
        <v>0</v>
      </c>
      <c r="BD64" s="21">
        <f t="shared" si="21"/>
        <v>0</v>
      </c>
      <c r="BE64" s="21">
        <f t="shared" si="21"/>
        <v>0</v>
      </c>
      <c r="BF64" s="21">
        <f t="shared" si="21"/>
        <v>7.3701680508000029</v>
      </c>
      <c r="BG64" s="21">
        <f t="shared" si="21"/>
        <v>0.17936810983333334</v>
      </c>
      <c r="BH64" s="21">
        <f t="shared" si="21"/>
        <v>0</v>
      </c>
      <c r="BI64" s="21">
        <f t="shared" si="21"/>
        <v>0</v>
      </c>
      <c r="BJ64" s="21">
        <f t="shared" si="21"/>
        <v>4.5753549634666664</v>
      </c>
      <c r="BK64" s="21">
        <f>BK26+BK36+BK41+BK59+BK63</f>
        <v>7489.8844603608013</v>
      </c>
      <c r="BN64" s="49"/>
    </row>
    <row r="65" spans="1:65" x14ac:dyDescent="0.2">
      <c r="A65" s="18"/>
      <c r="B65" s="18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18"/>
    </row>
    <row r="66" spans="1:65" x14ac:dyDescent="0.2">
      <c r="A66" s="13" t="s">
        <v>67</v>
      </c>
      <c r="B66" s="37" t="s">
        <v>68</v>
      </c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18"/>
    </row>
    <row r="67" spans="1:65" x14ac:dyDescent="0.2">
      <c r="A67" s="18" t="s">
        <v>69</v>
      </c>
      <c r="B67" s="20" t="s">
        <v>43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f>+SUM(C67:BJ67)</f>
        <v>0</v>
      </c>
    </row>
    <row r="68" spans="1:65" x14ac:dyDescent="0.2">
      <c r="A68" s="18"/>
      <c r="B68" s="22" t="s">
        <v>37</v>
      </c>
      <c r="C68" s="21">
        <f>C67</f>
        <v>0</v>
      </c>
      <c r="D68" s="21">
        <f t="shared" ref="D68:BJ68" si="22">D67</f>
        <v>0</v>
      </c>
      <c r="E68" s="21">
        <f t="shared" si="22"/>
        <v>0</v>
      </c>
      <c r="F68" s="21">
        <f t="shared" si="22"/>
        <v>0</v>
      </c>
      <c r="G68" s="21">
        <f t="shared" si="22"/>
        <v>0</v>
      </c>
      <c r="H68" s="21">
        <f t="shared" si="22"/>
        <v>0</v>
      </c>
      <c r="I68" s="21">
        <f t="shared" si="22"/>
        <v>0</v>
      </c>
      <c r="J68" s="21">
        <f t="shared" si="22"/>
        <v>0</v>
      </c>
      <c r="K68" s="21">
        <f t="shared" si="22"/>
        <v>0</v>
      </c>
      <c r="L68" s="21">
        <f t="shared" si="22"/>
        <v>0</v>
      </c>
      <c r="M68" s="21">
        <f t="shared" si="22"/>
        <v>0</v>
      </c>
      <c r="N68" s="21">
        <f t="shared" si="22"/>
        <v>0</v>
      </c>
      <c r="O68" s="21">
        <f t="shared" si="22"/>
        <v>0</v>
      </c>
      <c r="P68" s="21">
        <f t="shared" si="22"/>
        <v>0</v>
      </c>
      <c r="Q68" s="21">
        <f t="shared" si="22"/>
        <v>0</v>
      </c>
      <c r="R68" s="21">
        <f t="shared" si="22"/>
        <v>0</v>
      </c>
      <c r="S68" s="21">
        <f t="shared" si="22"/>
        <v>0</v>
      </c>
      <c r="T68" s="21">
        <f t="shared" si="22"/>
        <v>0</v>
      </c>
      <c r="U68" s="21">
        <f t="shared" si="22"/>
        <v>0</v>
      </c>
      <c r="V68" s="21">
        <f t="shared" si="22"/>
        <v>0</v>
      </c>
      <c r="W68" s="21">
        <f t="shared" si="22"/>
        <v>0</v>
      </c>
      <c r="X68" s="21">
        <f t="shared" si="22"/>
        <v>0</v>
      </c>
      <c r="Y68" s="21">
        <f t="shared" si="22"/>
        <v>0</v>
      </c>
      <c r="Z68" s="21">
        <f t="shared" si="22"/>
        <v>0</v>
      </c>
      <c r="AA68" s="21">
        <f t="shared" si="22"/>
        <v>0</v>
      </c>
      <c r="AB68" s="21">
        <f t="shared" si="22"/>
        <v>0</v>
      </c>
      <c r="AC68" s="21">
        <f t="shared" si="22"/>
        <v>0</v>
      </c>
      <c r="AD68" s="21">
        <f t="shared" si="22"/>
        <v>0</v>
      </c>
      <c r="AE68" s="21">
        <f t="shared" si="22"/>
        <v>0</v>
      </c>
      <c r="AF68" s="21">
        <f t="shared" si="22"/>
        <v>0</v>
      </c>
      <c r="AG68" s="21">
        <f t="shared" si="22"/>
        <v>0</v>
      </c>
      <c r="AH68" s="21">
        <f t="shared" si="22"/>
        <v>0</v>
      </c>
      <c r="AI68" s="21">
        <f t="shared" si="22"/>
        <v>0</v>
      </c>
      <c r="AJ68" s="21">
        <f t="shared" si="22"/>
        <v>0</v>
      </c>
      <c r="AK68" s="21">
        <f t="shared" si="22"/>
        <v>0</v>
      </c>
      <c r="AL68" s="21">
        <f t="shared" si="22"/>
        <v>0</v>
      </c>
      <c r="AM68" s="21">
        <f t="shared" si="22"/>
        <v>0</v>
      </c>
      <c r="AN68" s="21">
        <f t="shared" si="22"/>
        <v>0</v>
      </c>
      <c r="AO68" s="21">
        <f t="shared" si="22"/>
        <v>0</v>
      </c>
      <c r="AP68" s="21">
        <f t="shared" si="22"/>
        <v>0</v>
      </c>
      <c r="AQ68" s="21">
        <f t="shared" si="22"/>
        <v>0</v>
      </c>
      <c r="AR68" s="21">
        <f t="shared" si="22"/>
        <v>0</v>
      </c>
      <c r="AS68" s="21">
        <f t="shared" si="22"/>
        <v>0</v>
      </c>
      <c r="AT68" s="21">
        <f t="shared" si="22"/>
        <v>0</v>
      </c>
      <c r="AU68" s="21">
        <f t="shared" si="22"/>
        <v>0</v>
      </c>
      <c r="AV68" s="21">
        <f t="shared" si="22"/>
        <v>0</v>
      </c>
      <c r="AW68" s="21">
        <f t="shared" si="22"/>
        <v>0</v>
      </c>
      <c r="AX68" s="21">
        <f t="shared" si="22"/>
        <v>0</v>
      </c>
      <c r="AY68" s="21">
        <f t="shared" si="22"/>
        <v>0</v>
      </c>
      <c r="AZ68" s="21">
        <f t="shared" si="22"/>
        <v>0</v>
      </c>
      <c r="BA68" s="21">
        <f t="shared" si="22"/>
        <v>0</v>
      </c>
      <c r="BB68" s="21">
        <f t="shared" si="22"/>
        <v>0</v>
      </c>
      <c r="BC68" s="21">
        <f t="shared" si="22"/>
        <v>0</v>
      </c>
      <c r="BD68" s="21">
        <f t="shared" si="22"/>
        <v>0</v>
      </c>
      <c r="BE68" s="21">
        <f t="shared" si="22"/>
        <v>0</v>
      </c>
      <c r="BF68" s="21">
        <f t="shared" si="22"/>
        <v>0</v>
      </c>
      <c r="BG68" s="21">
        <f t="shared" si="22"/>
        <v>0</v>
      </c>
      <c r="BH68" s="21">
        <f t="shared" si="22"/>
        <v>0</v>
      </c>
      <c r="BI68" s="21">
        <f t="shared" si="22"/>
        <v>0</v>
      </c>
      <c r="BJ68" s="21">
        <f t="shared" si="22"/>
        <v>0</v>
      </c>
      <c r="BK68" s="46">
        <v>0</v>
      </c>
      <c r="BM68" s="49"/>
    </row>
    <row r="69" spans="1:65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</row>
    <row r="70" spans="1:65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</row>
    <row r="72" spans="1:65" x14ac:dyDescent="0.2">
      <c r="BK72" s="53"/>
    </row>
    <row r="73" spans="1:65" s="41" customFormat="1" x14ac:dyDescent="0.2">
      <c r="A73" s="38" t="s">
        <v>95</v>
      </c>
      <c r="B73" s="39"/>
      <c r="C73" s="39"/>
      <c r="D73" s="39"/>
      <c r="E73" s="39"/>
      <c r="F73" s="39"/>
      <c r="G73" s="39"/>
      <c r="H73" s="39"/>
      <c r="I73" s="39"/>
      <c r="J73" s="39"/>
      <c r="K73" s="40" t="s">
        <v>96</v>
      </c>
      <c r="L73" s="39"/>
      <c r="M73" s="39"/>
      <c r="N73" s="39"/>
      <c r="O73" s="39"/>
      <c r="P73" s="39"/>
    </row>
    <row r="74" spans="1:65" x14ac:dyDescent="0.2">
      <c r="A74" s="38" t="s">
        <v>97</v>
      </c>
      <c r="B74" s="39"/>
      <c r="C74" s="39"/>
      <c r="D74" s="39"/>
      <c r="E74" s="39"/>
      <c r="F74" s="39"/>
      <c r="G74" s="39"/>
      <c r="H74" s="39"/>
      <c r="I74" s="39"/>
      <c r="J74" s="39"/>
      <c r="K74" s="38" t="s">
        <v>98</v>
      </c>
      <c r="L74" s="39"/>
      <c r="M74" s="39"/>
      <c r="N74" s="39"/>
      <c r="O74" s="39"/>
      <c r="P74" s="39"/>
      <c r="BK74" s="53"/>
    </row>
    <row r="75" spans="1:65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8" t="s">
        <v>99</v>
      </c>
      <c r="L75" s="39"/>
      <c r="M75" s="39"/>
      <c r="N75" s="39"/>
      <c r="O75" s="39"/>
      <c r="P75" s="39"/>
    </row>
    <row r="76" spans="1:65" x14ac:dyDescent="0.2">
      <c r="A76" s="38" t="s">
        <v>100</v>
      </c>
      <c r="B76" s="39"/>
      <c r="C76" s="39"/>
      <c r="D76" s="39"/>
      <c r="E76" s="39"/>
      <c r="F76" s="39"/>
      <c r="G76" s="39"/>
      <c r="H76" s="39"/>
      <c r="I76" s="39"/>
      <c r="J76" s="39"/>
      <c r="K76" s="38" t="s">
        <v>101</v>
      </c>
      <c r="L76" s="39"/>
      <c r="M76" s="39"/>
      <c r="N76" s="39"/>
      <c r="O76" s="39"/>
      <c r="P76" s="39"/>
    </row>
    <row r="77" spans="1:65" x14ac:dyDescent="0.2">
      <c r="A77" s="38" t="s">
        <v>102</v>
      </c>
      <c r="B77" s="39"/>
      <c r="C77" s="39"/>
      <c r="D77" s="39"/>
      <c r="E77" s="39"/>
      <c r="F77" s="39"/>
      <c r="G77" s="39"/>
      <c r="H77" s="39"/>
      <c r="I77" s="39"/>
      <c r="J77" s="39"/>
      <c r="K77" s="38" t="s">
        <v>103</v>
      </c>
      <c r="L77" s="39"/>
      <c r="M77" s="39"/>
      <c r="N77" s="39"/>
      <c r="O77" s="39"/>
      <c r="P77" s="39"/>
    </row>
    <row r="78" spans="1:65" x14ac:dyDescent="0.2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8" t="s">
        <v>104</v>
      </c>
      <c r="L78" s="39"/>
      <c r="M78" s="39"/>
      <c r="N78" s="39"/>
      <c r="O78" s="39"/>
      <c r="P78" s="39"/>
    </row>
    <row r="79" spans="1:65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1" spans="4:63" x14ac:dyDescent="0.2">
      <c r="BK81" s="68"/>
    </row>
    <row r="82" spans="4:63" x14ac:dyDescent="0.2">
      <c r="BK82" s="68"/>
    </row>
    <row r="90" spans="4:63" x14ac:dyDescent="0.2">
      <c r="D90" s="50"/>
    </row>
  </sheetData>
  <mergeCells count="25">
    <mergeCell ref="AG5:AK5"/>
    <mergeCell ref="R5:V5"/>
    <mergeCell ref="AG4:AP4"/>
    <mergeCell ref="BK2:BK6"/>
    <mergeCell ref="BA5:BE5"/>
    <mergeCell ref="AQ4:AZ4"/>
    <mergeCell ref="BA4:BJ4"/>
    <mergeCell ref="AQ5:AU5"/>
    <mergeCell ref="AV5:AZ5"/>
    <mergeCell ref="A2:A6"/>
    <mergeCell ref="B2:B6"/>
    <mergeCell ref="C2:BJ2"/>
    <mergeCell ref="AB5:AF5"/>
    <mergeCell ref="W4:AF4"/>
    <mergeCell ref="C5:G5"/>
    <mergeCell ref="M5:Q5"/>
    <mergeCell ref="M4:V4"/>
    <mergeCell ref="BF5:BJ5"/>
    <mergeCell ref="W5:AA5"/>
    <mergeCell ref="AL5:AP5"/>
    <mergeCell ref="C3:V3"/>
    <mergeCell ref="W3:AP3"/>
    <mergeCell ref="AQ3:BJ3"/>
    <mergeCell ref="C4:L4"/>
    <mergeCell ref="H5:L5"/>
  </mergeCells>
  <phoneticPr fontId="5" type="noConversion"/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6"/>
  <sheetViews>
    <sheetView showGridLines="0" zoomScaleNormal="100" workbookViewId="0">
      <selection activeCell="A4" sqref="A4"/>
    </sheetView>
  </sheetViews>
  <sheetFormatPr defaultRowHeight="12.75" x14ac:dyDescent="0.2"/>
  <cols>
    <col min="1" max="1" width="2.28515625" style="1" customWidth="1"/>
    <col min="2" max="2" width="5.85546875" style="1" customWidth="1"/>
    <col min="3" max="3" width="25.28515625" style="1" customWidth="1"/>
    <col min="4" max="4" width="8.140625" style="1" customWidth="1"/>
    <col min="5" max="5" width="12" style="57" customWidth="1"/>
    <col min="6" max="6" width="16.42578125" style="1" customWidth="1"/>
    <col min="7" max="7" width="17.28515625" style="1" customWidth="1"/>
    <col min="8" max="8" width="18" style="1" customWidth="1"/>
    <col min="9" max="10" width="12" style="1" customWidth="1"/>
    <col min="11" max="11" width="11" style="1" bestFit="1" customWidth="1"/>
    <col min="12" max="12" width="13.85546875" style="1" customWidth="1"/>
    <col min="13" max="16384" width="9.140625" style="1"/>
  </cols>
  <sheetData>
    <row r="2" spans="2:12" ht="15" x14ac:dyDescent="0.25">
      <c r="B2" s="78" t="s">
        <v>122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x14ac:dyDescent="0.2">
      <c r="B3" s="81" t="s">
        <v>109</v>
      </c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2:12" ht="38.25" x14ac:dyDescent="0.2">
      <c r="B4" s="2" t="s">
        <v>28</v>
      </c>
      <c r="C4" s="3" t="s">
        <v>70</v>
      </c>
      <c r="D4" s="3" t="s">
        <v>71</v>
      </c>
      <c r="E4" s="3" t="s">
        <v>72</v>
      </c>
      <c r="F4" s="3" t="s">
        <v>53</v>
      </c>
      <c r="G4" s="3" t="s">
        <v>57</v>
      </c>
      <c r="H4" s="3" t="s">
        <v>65</v>
      </c>
      <c r="I4" s="3" t="s">
        <v>73</v>
      </c>
      <c r="J4" s="3" t="s">
        <v>74</v>
      </c>
      <c r="K4" s="3" t="s">
        <v>75</v>
      </c>
      <c r="L4" s="3" t="s">
        <v>76</v>
      </c>
    </row>
    <row r="5" spans="2:12" x14ac:dyDescent="0.2">
      <c r="B5" s="4">
        <v>1</v>
      </c>
      <c r="C5" s="5" t="s">
        <v>77</v>
      </c>
      <c r="D5" s="6">
        <v>0</v>
      </c>
      <c r="E5" s="6">
        <v>0</v>
      </c>
      <c r="F5" s="47">
        <v>0</v>
      </c>
      <c r="G5" s="6">
        <v>0</v>
      </c>
      <c r="H5" s="6">
        <v>0</v>
      </c>
      <c r="I5" s="48">
        <v>0</v>
      </c>
      <c r="J5" s="48">
        <v>0</v>
      </c>
      <c r="K5" s="7">
        <f>SUM(D5:J5)</f>
        <v>0</v>
      </c>
      <c r="L5" s="6">
        <v>0</v>
      </c>
    </row>
    <row r="6" spans="2:12" x14ac:dyDescent="0.2">
      <c r="B6" s="4">
        <v>2</v>
      </c>
      <c r="C6" s="8" t="s">
        <v>0</v>
      </c>
      <c r="D6" s="6">
        <v>0</v>
      </c>
      <c r="E6" s="6">
        <v>4.0438716333333329E-3</v>
      </c>
      <c r="F6" s="47">
        <f>VLOOKUP(C6,[1]Sheet6!$A$5:$C$31,3,0)</f>
        <v>0.18700438036666664</v>
      </c>
      <c r="G6" s="6">
        <v>0</v>
      </c>
      <c r="H6" s="6">
        <v>0</v>
      </c>
      <c r="I6" s="48">
        <v>17.686799999999998</v>
      </c>
      <c r="J6" s="48">
        <v>6.7609000000000004</v>
      </c>
      <c r="K6" s="7">
        <f t="shared" ref="K6:K41" si="0">SUM(D6:J6)</f>
        <v>24.638748251999999</v>
      </c>
      <c r="L6" s="6">
        <v>0</v>
      </c>
    </row>
    <row r="7" spans="2:12" x14ac:dyDescent="0.2">
      <c r="B7" s="4">
        <v>3</v>
      </c>
      <c r="C7" s="5" t="s">
        <v>78</v>
      </c>
      <c r="D7" s="6">
        <v>0</v>
      </c>
      <c r="E7" s="6">
        <v>0</v>
      </c>
      <c r="F7" s="47">
        <v>0</v>
      </c>
      <c r="G7" s="6">
        <v>0</v>
      </c>
      <c r="H7" s="6">
        <v>0</v>
      </c>
      <c r="I7" s="48">
        <v>5.7599999999999998E-2</v>
      </c>
      <c r="J7" s="48">
        <v>5.7000000000000002E-3</v>
      </c>
      <c r="K7" s="7">
        <f t="shared" si="0"/>
        <v>6.3299999999999995E-2</v>
      </c>
      <c r="L7" s="6">
        <v>0</v>
      </c>
    </row>
    <row r="8" spans="2:12" x14ac:dyDescent="0.2">
      <c r="B8" s="4">
        <v>4</v>
      </c>
      <c r="C8" s="8" t="s">
        <v>9</v>
      </c>
      <c r="D8" s="6">
        <v>0</v>
      </c>
      <c r="E8" s="6">
        <v>0</v>
      </c>
      <c r="F8" s="47">
        <f>VLOOKUP(C8,[1]Sheet6!$A$5:$C$31,3,0)</f>
        <v>2.623190933333333E-3</v>
      </c>
      <c r="G8" s="6">
        <v>0</v>
      </c>
      <c r="H8" s="6">
        <v>0</v>
      </c>
      <c r="I8" s="48">
        <v>5.3289</v>
      </c>
      <c r="J8" s="48">
        <v>1.7845999999999997</v>
      </c>
      <c r="K8" s="7">
        <f t="shared" si="0"/>
        <v>7.1161231909333331</v>
      </c>
      <c r="L8" s="6">
        <v>0</v>
      </c>
    </row>
    <row r="9" spans="2:12" x14ac:dyDescent="0.2">
      <c r="B9" s="4">
        <v>5</v>
      </c>
      <c r="C9" s="8" t="s">
        <v>79</v>
      </c>
      <c r="D9" s="6">
        <v>0</v>
      </c>
      <c r="E9" s="6">
        <v>0</v>
      </c>
      <c r="F9" s="47">
        <f>VLOOKUP(C9,[1]Sheet6!$A$5:$C$31,3,0)</f>
        <v>5.7801749833333325E-2</v>
      </c>
      <c r="G9" s="6">
        <v>0</v>
      </c>
      <c r="H9" s="6">
        <v>0</v>
      </c>
      <c r="I9" s="48">
        <v>12.941800000000001</v>
      </c>
      <c r="J9" s="48">
        <v>15.9071</v>
      </c>
      <c r="K9" s="7">
        <f t="shared" si="0"/>
        <v>28.906701749833331</v>
      </c>
      <c r="L9" s="6">
        <v>0</v>
      </c>
    </row>
    <row r="10" spans="2:12" x14ac:dyDescent="0.2">
      <c r="B10" s="4">
        <v>6</v>
      </c>
      <c r="C10" s="8" t="s">
        <v>16</v>
      </c>
      <c r="D10" s="6">
        <v>0</v>
      </c>
      <c r="E10" s="6">
        <v>0</v>
      </c>
      <c r="F10" s="47">
        <f>VLOOKUP(C10,[1]Sheet6!$A$5:$C$31,3,0)</f>
        <v>0.23971601106666657</v>
      </c>
      <c r="G10" s="6">
        <v>0</v>
      </c>
      <c r="H10" s="6">
        <v>0</v>
      </c>
      <c r="I10" s="48">
        <v>5.7185000000000006</v>
      </c>
      <c r="J10" s="48">
        <v>10.088899999999999</v>
      </c>
      <c r="K10" s="7">
        <f t="shared" si="0"/>
        <v>16.047116011066667</v>
      </c>
      <c r="L10" s="6">
        <v>0</v>
      </c>
    </row>
    <row r="11" spans="2:12" x14ac:dyDescent="0.2">
      <c r="B11" s="4">
        <v>7</v>
      </c>
      <c r="C11" s="8" t="s">
        <v>80</v>
      </c>
      <c r="D11" s="6">
        <v>0</v>
      </c>
      <c r="E11" s="6">
        <v>0</v>
      </c>
      <c r="F11" s="47">
        <f>VLOOKUP(C11,[1]Sheet6!$A$5:$C$31,3,0)</f>
        <v>0.24898838340000004</v>
      </c>
      <c r="G11" s="6">
        <v>0</v>
      </c>
      <c r="H11" s="6">
        <v>0</v>
      </c>
      <c r="I11" s="48">
        <v>0</v>
      </c>
      <c r="J11" s="48">
        <v>0</v>
      </c>
      <c r="K11" s="7">
        <f t="shared" si="0"/>
        <v>0.24898838340000004</v>
      </c>
      <c r="L11" s="6">
        <v>0</v>
      </c>
    </row>
    <row r="12" spans="2:12" x14ac:dyDescent="0.2">
      <c r="B12" s="4">
        <v>8</v>
      </c>
      <c r="C12" s="5" t="s">
        <v>81</v>
      </c>
      <c r="D12" s="6">
        <v>0</v>
      </c>
      <c r="E12" s="6">
        <v>0</v>
      </c>
      <c r="F12" s="47">
        <v>0</v>
      </c>
      <c r="G12" s="6">
        <v>0</v>
      </c>
      <c r="H12" s="6">
        <v>0</v>
      </c>
      <c r="I12" s="48">
        <v>0</v>
      </c>
      <c r="J12" s="48">
        <v>0</v>
      </c>
      <c r="K12" s="7">
        <f t="shared" si="0"/>
        <v>0</v>
      </c>
      <c r="L12" s="6">
        <v>0</v>
      </c>
    </row>
    <row r="13" spans="2:12" x14ac:dyDescent="0.2">
      <c r="B13" s="4">
        <v>9</v>
      </c>
      <c r="C13" s="5" t="s">
        <v>82</v>
      </c>
      <c r="D13" s="6">
        <v>0</v>
      </c>
      <c r="E13" s="6">
        <v>0</v>
      </c>
      <c r="F13" s="47">
        <v>0</v>
      </c>
      <c r="G13" s="6">
        <v>0</v>
      </c>
      <c r="H13" s="6">
        <v>0</v>
      </c>
      <c r="I13" s="48">
        <v>0</v>
      </c>
      <c r="J13" s="48">
        <v>0</v>
      </c>
      <c r="K13" s="7">
        <f t="shared" si="0"/>
        <v>0</v>
      </c>
      <c r="L13" s="6">
        <v>0</v>
      </c>
    </row>
    <row r="14" spans="2:12" x14ac:dyDescent="0.2">
      <c r="B14" s="4">
        <v>10</v>
      </c>
      <c r="C14" s="8" t="s">
        <v>19</v>
      </c>
      <c r="D14" s="6">
        <v>0</v>
      </c>
      <c r="E14" s="6">
        <v>0</v>
      </c>
      <c r="F14" s="47">
        <f>VLOOKUP(C14,[1]Sheet6!$A$5:$C$31,3,0)</f>
        <v>0.1046739659</v>
      </c>
      <c r="G14" s="6">
        <v>0</v>
      </c>
      <c r="H14" s="6">
        <v>0</v>
      </c>
      <c r="I14" s="48">
        <v>6.2636000000000003</v>
      </c>
      <c r="J14" s="48">
        <v>3.0262000000000002</v>
      </c>
      <c r="K14" s="7">
        <f t="shared" si="0"/>
        <v>9.3944739659000014</v>
      </c>
      <c r="L14" s="6">
        <v>0</v>
      </c>
    </row>
    <row r="15" spans="2:12" x14ac:dyDescent="0.2">
      <c r="B15" s="4">
        <v>11</v>
      </c>
      <c r="C15" s="8" t="s">
        <v>6</v>
      </c>
      <c r="D15" s="6">
        <v>0</v>
      </c>
      <c r="E15" s="6">
        <v>0.18007767530000005</v>
      </c>
      <c r="F15" s="47">
        <f>VLOOKUP(C15,[1]Sheet6!$A$5:$C$31,3,0)</f>
        <v>4.3177416545333358</v>
      </c>
      <c r="G15" s="6">
        <v>0</v>
      </c>
      <c r="H15" s="6">
        <v>0</v>
      </c>
      <c r="I15" s="48">
        <v>127.53149999999999</v>
      </c>
      <c r="J15" s="48">
        <v>96.783400000000015</v>
      </c>
      <c r="K15" s="7">
        <f t="shared" si="0"/>
        <v>228.81271932983333</v>
      </c>
      <c r="L15" s="6">
        <v>0</v>
      </c>
    </row>
    <row r="16" spans="2:12" x14ac:dyDescent="0.2">
      <c r="B16" s="4">
        <v>12</v>
      </c>
      <c r="C16" s="8" t="s">
        <v>17</v>
      </c>
      <c r="D16" s="6">
        <v>0</v>
      </c>
      <c r="E16" s="6">
        <v>0</v>
      </c>
      <c r="F16" s="47">
        <f>VLOOKUP(C16,[1]Sheet6!$A$5:$C$31,3,0)</f>
        <v>1.1000593508333332</v>
      </c>
      <c r="G16" s="6">
        <v>0</v>
      </c>
      <c r="H16" s="6">
        <v>0</v>
      </c>
      <c r="I16" s="48">
        <v>29.507299999999997</v>
      </c>
      <c r="J16" s="48">
        <v>92.554800000000057</v>
      </c>
      <c r="K16" s="7">
        <f t="shared" si="0"/>
        <v>123.16215935083339</v>
      </c>
      <c r="L16" s="6">
        <v>0</v>
      </c>
    </row>
    <row r="17" spans="2:12" x14ac:dyDescent="0.2">
      <c r="B17" s="4">
        <v>13</v>
      </c>
      <c r="C17" s="8" t="s">
        <v>83</v>
      </c>
      <c r="D17" s="6">
        <v>0</v>
      </c>
      <c r="E17" s="6">
        <v>0</v>
      </c>
      <c r="F17" s="47">
        <f>VLOOKUP(C17,[1]Sheet6!$A$5:$C$31,3,0)</f>
        <v>2.748307383333334E-2</v>
      </c>
      <c r="G17" s="6">
        <v>0</v>
      </c>
      <c r="H17" s="6">
        <v>0</v>
      </c>
      <c r="I17" s="48">
        <v>1.0433000000000001</v>
      </c>
      <c r="J17" s="48">
        <v>0.6198999999999999</v>
      </c>
      <c r="K17" s="7">
        <f t="shared" si="0"/>
        <v>1.6906830738333334</v>
      </c>
      <c r="L17" s="6">
        <v>0</v>
      </c>
    </row>
    <row r="18" spans="2:12" x14ac:dyDescent="0.2">
      <c r="B18" s="4">
        <v>14</v>
      </c>
      <c r="C18" s="8" t="s">
        <v>10</v>
      </c>
      <c r="D18" s="6">
        <v>0</v>
      </c>
      <c r="E18" s="6">
        <v>0</v>
      </c>
      <c r="F18" s="47">
        <v>0</v>
      </c>
      <c r="G18" s="6">
        <v>0</v>
      </c>
      <c r="H18" s="6">
        <v>0</v>
      </c>
      <c r="I18" s="48">
        <v>3.3149999999999999</v>
      </c>
      <c r="J18" s="48">
        <v>0.40780000000000005</v>
      </c>
      <c r="K18" s="7">
        <f t="shared" si="0"/>
        <v>3.7227999999999999</v>
      </c>
      <c r="L18" s="6">
        <v>0</v>
      </c>
    </row>
    <row r="19" spans="2:12" x14ac:dyDescent="0.2">
      <c r="B19" s="4">
        <v>15</v>
      </c>
      <c r="C19" s="8" t="s">
        <v>12</v>
      </c>
      <c r="D19" s="6">
        <v>0</v>
      </c>
      <c r="E19" s="6">
        <v>0</v>
      </c>
      <c r="F19" s="47">
        <f>VLOOKUP(C19,[1]Sheet6!$A$5:$C$31,3,0)</f>
        <v>0.12498893036666671</v>
      </c>
      <c r="G19" s="6">
        <v>0</v>
      </c>
      <c r="H19" s="6">
        <v>0</v>
      </c>
      <c r="I19" s="48">
        <v>0</v>
      </c>
      <c r="J19" s="48">
        <v>0</v>
      </c>
      <c r="K19" s="7">
        <f t="shared" si="0"/>
        <v>0.12498893036666671</v>
      </c>
      <c r="L19" s="6">
        <v>0</v>
      </c>
    </row>
    <row r="20" spans="2:12" x14ac:dyDescent="0.2">
      <c r="B20" s="4">
        <v>16</v>
      </c>
      <c r="C20" s="8" t="s">
        <v>7</v>
      </c>
      <c r="D20" s="6">
        <v>0</v>
      </c>
      <c r="E20" s="6">
        <v>4.5921554623666649</v>
      </c>
      <c r="F20" s="47">
        <f>VLOOKUP(C20,[1]Sheet6!$A$5:$C$31,3,0)</f>
        <v>20.435037981966673</v>
      </c>
      <c r="G20" s="6">
        <v>0</v>
      </c>
      <c r="H20" s="6">
        <v>0</v>
      </c>
      <c r="I20" s="48">
        <v>145.73689999999996</v>
      </c>
      <c r="J20" s="48">
        <v>230.24680000000001</v>
      </c>
      <c r="K20" s="7">
        <f t="shared" si="0"/>
        <v>401.01089344433331</v>
      </c>
      <c r="L20" s="6">
        <v>0</v>
      </c>
    </row>
    <row r="21" spans="2:12" x14ac:dyDescent="0.2">
      <c r="B21" s="4">
        <v>17</v>
      </c>
      <c r="C21" s="8" t="s">
        <v>84</v>
      </c>
      <c r="D21" s="6">
        <v>0</v>
      </c>
      <c r="E21" s="6">
        <v>1.9960465933333338E-2</v>
      </c>
      <c r="F21" s="47">
        <f>VLOOKUP(C21,[1]Sheet6!$A$5:$C$31,3,0)</f>
        <v>0.93183314770000014</v>
      </c>
      <c r="G21" s="6">
        <v>0</v>
      </c>
      <c r="H21" s="6">
        <v>0</v>
      </c>
      <c r="I21" s="48">
        <v>37.334100000000007</v>
      </c>
      <c r="J21" s="48">
        <v>21.611999999999995</v>
      </c>
      <c r="K21" s="7">
        <f t="shared" si="0"/>
        <v>59.897893613633336</v>
      </c>
      <c r="L21" s="6">
        <v>0</v>
      </c>
    </row>
    <row r="22" spans="2:12" x14ac:dyDescent="0.2">
      <c r="B22" s="4">
        <v>18</v>
      </c>
      <c r="C22" s="5" t="s">
        <v>85</v>
      </c>
      <c r="D22" s="6">
        <v>0</v>
      </c>
      <c r="E22" s="6">
        <v>0</v>
      </c>
      <c r="F22" s="47">
        <v>0</v>
      </c>
      <c r="G22" s="6">
        <v>0</v>
      </c>
      <c r="H22" s="6">
        <v>0</v>
      </c>
      <c r="I22" s="48">
        <v>0</v>
      </c>
      <c r="J22" s="48">
        <v>0</v>
      </c>
      <c r="K22" s="7">
        <f t="shared" si="0"/>
        <v>0</v>
      </c>
      <c r="L22" s="6">
        <v>0</v>
      </c>
    </row>
    <row r="23" spans="2:12" x14ac:dyDescent="0.2">
      <c r="B23" s="4">
        <v>19</v>
      </c>
      <c r="C23" s="8" t="s">
        <v>18</v>
      </c>
      <c r="D23" s="6">
        <v>0</v>
      </c>
      <c r="E23" s="6">
        <v>6.244535666666669E-4</v>
      </c>
      <c r="F23" s="47">
        <f>VLOOKUP(C23,[1]Sheet6!$A$5:$C$31,3,0)</f>
        <v>0.56182911006666658</v>
      </c>
      <c r="G23" s="6">
        <v>0</v>
      </c>
      <c r="H23" s="6">
        <v>0</v>
      </c>
      <c r="I23" s="48">
        <v>19.737900000000003</v>
      </c>
      <c r="J23" s="48">
        <v>13.459000000000001</v>
      </c>
      <c r="K23" s="7">
        <f t="shared" si="0"/>
        <v>33.75935356363334</v>
      </c>
      <c r="L23" s="6">
        <v>0</v>
      </c>
    </row>
    <row r="24" spans="2:12" x14ac:dyDescent="0.2">
      <c r="B24" s="4">
        <v>20</v>
      </c>
      <c r="C24" s="8" t="s">
        <v>5</v>
      </c>
      <c r="D24" s="6">
        <v>0</v>
      </c>
      <c r="E24" s="6">
        <v>0.43341284623333326</v>
      </c>
      <c r="F24" s="47">
        <f>VLOOKUP(C24,[1]Sheet6!$A$5:$C$31,3,0)</f>
        <v>90.569300216366699</v>
      </c>
      <c r="G24" s="6">
        <v>0</v>
      </c>
      <c r="H24" s="6">
        <v>0</v>
      </c>
      <c r="I24" s="48">
        <v>838.83319999999992</v>
      </c>
      <c r="J24" s="48">
        <v>4384.3085000000001</v>
      </c>
      <c r="K24" s="7">
        <f t="shared" si="0"/>
        <v>5314.1444130626005</v>
      </c>
      <c r="L24" s="6">
        <v>0</v>
      </c>
    </row>
    <row r="25" spans="2:12" x14ac:dyDescent="0.2">
      <c r="B25" s="4">
        <v>21</v>
      </c>
      <c r="C25" s="5" t="s">
        <v>86</v>
      </c>
      <c r="D25" s="6">
        <v>0</v>
      </c>
      <c r="E25" s="6">
        <v>0</v>
      </c>
      <c r="F25" s="47">
        <f>VLOOKUP(C25,[1]Sheet6!$A$5:$C$31,3,0)</f>
        <v>7.9088293333333306E-3</v>
      </c>
      <c r="G25" s="6">
        <v>0</v>
      </c>
      <c r="H25" s="6">
        <v>0</v>
      </c>
      <c r="I25" s="48">
        <v>5.1000000000000004E-3</v>
      </c>
      <c r="J25" s="48">
        <v>2.98E-2</v>
      </c>
      <c r="K25" s="7">
        <f t="shared" si="0"/>
        <v>4.2808829333333333E-2</v>
      </c>
      <c r="L25" s="6">
        <v>0</v>
      </c>
    </row>
    <row r="26" spans="2:12" x14ac:dyDescent="0.2">
      <c r="B26" s="4">
        <v>22</v>
      </c>
      <c r="C26" s="8" t="s">
        <v>87</v>
      </c>
      <c r="D26" s="6">
        <v>0</v>
      </c>
      <c r="E26" s="6">
        <v>0</v>
      </c>
      <c r="F26" s="47">
        <v>0</v>
      </c>
      <c r="G26" s="6">
        <v>0</v>
      </c>
      <c r="H26" s="6">
        <v>0</v>
      </c>
      <c r="I26" s="48">
        <v>0.2114</v>
      </c>
      <c r="J26" s="48">
        <v>0.39690000000000003</v>
      </c>
      <c r="K26" s="7">
        <f t="shared" si="0"/>
        <v>0.60830000000000006</v>
      </c>
      <c r="L26" s="6">
        <v>0</v>
      </c>
    </row>
    <row r="27" spans="2:12" x14ac:dyDescent="0.2">
      <c r="B27" s="4">
        <v>23</v>
      </c>
      <c r="C27" s="5" t="s">
        <v>88</v>
      </c>
      <c r="D27" s="6">
        <v>0</v>
      </c>
      <c r="E27" s="6">
        <v>0</v>
      </c>
      <c r="F27" s="47">
        <v>0</v>
      </c>
      <c r="G27" s="6">
        <v>0</v>
      </c>
      <c r="H27" s="6">
        <v>0</v>
      </c>
      <c r="I27" s="48">
        <v>2.0000000000000001E-4</v>
      </c>
      <c r="J27" s="48">
        <v>1E-3</v>
      </c>
      <c r="K27" s="7">
        <f t="shared" si="0"/>
        <v>1.2000000000000001E-3</v>
      </c>
      <c r="L27" s="6">
        <v>0</v>
      </c>
    </row>
    <row r="28" spans="2:12" x14ac:dyDescent="0.2">
      <c r="B28" s="4">
        <v>24</v>
      </c>
      <c r="C28" s="5" t="s">
        <v>89</v>
      </c>
      <c r="D28" s="6">
        <v>0</v>
      </c>
      <c r="E28" s="6">
        <v>0</v>
      </c>
      <c r="F28" s="47">
        <v>0</v>
      </c>
      <c r="G28" s="6">
        <v>0</v>
      </c>
      <c r="H28" s="6">
        <v>0</v>
      </c>
      <c r="I28" s="48">
        <v>0.19870000000000002</v>
      </c>
      <c r="J28" s="48">
        <v>0.1469</v>
      </c>
      <c r="K28" s="7">
        <f t="shared" si="0"/>
        <v>0.34560000000000002</v>
      </c>
      <c r="L28" s="6">
        <v>0</v>
      </c>
    </row>
    <row r="29" spans="2:12" x14ac:dyDescent="0.2">
      <c r="B29" s="4">
        <v>25</v>
      </c>
      <c r="C29" s="8" t="s">
        <v>2</v>
      </c>
      <c r="D29" s="6">
        <v>0</v>
      </c>
      <c r="E29" s="6">
        <v>2.3690380400000006E-2</v>
      </c>
      <c r="F29" s="47">
        <f>VLOOKUP(C29,[1]Sheet6!$A$5:$C$31,3,0)</f>
        <v>28.906805247366659</v>
      </c>
      <c r="G29" s="6">
        <v>0</v>
      </c>
      <c r="H29" s="6">
        <v>0</v>
      </c>
      <c r="I29" s="48">
        <v>103.6339</v>
      </c>
      <c r="J29" s="48">
        <v>174.501</v>
      </c>
      <c r="K29" s="7">
        <f t="shared" si="0"/>
        <v>307.06539562776663</v>
      </c>
      <c r="L29" s="6">
        <v>0</v>
      </c>
    </row>
    <row r="30" spans="2:12" x14ac:dyDescent="0.2">
      <c r="B30" s="4">
        <v>26</v>
      </c>
      <c r="C30" s="8" t="s">
        <v>3</v>
      </c>
      <c r="D30" s="6">
        <v>0</v>
      </c>
      <c r="E30" s="6">
        <v>0</v>
      </c>
      <c r="F30" s="47">
        <f>VLOOKUP(C30,[1]Sheet6!$A$5:$C$31,3,0)</f>
        <v>0.11759315643333332</v>
      </c>
      <c r="G30" s="6">
        <v>0</v>
      </c>
      <c r="H30" s="6">
        <v>0</v>
      </c>
      <c r="I30" s="48">
        <v>6.0032999999999994</v>
      </c>
      <c r="J30" s="48">
        <v>3.3659999999999997</v>
      </c>
      <c r="K30" s="7">
        <f t="shared" si="0"/>
        <v>9.4868931564333323</v>
      </c>
      <c r="L30" s="6">
        <v>0</v>
      </c>
    </row>
    <row r="31" spans="2:12" x14ac:dyDescent="0.2">
      <c r="B31" s="4">
        <v>27</v>
      </c>
      <c r="C31" s="8" t="s">
        <v>20</v>
      </c>
      <c r="D31" s="6">
        <v>0</v>
      </c>
      <c r="E31" s="6">
        <v>0</v>
      </c>
      <c r="F31" s="47">
        <f>VLOOKUP(C31,[1]Sheet6!$A$5:$C$31,3,0)</f>
        <v>0.66100642003333321</v>
      </c>
      <c r="G31" s="6">
        <v>0</v>
      </c>
      <c r="H31" s="6">
        <v>0</v>
      </c>
      <c r="I31" s="48">
        <v>71.186700000000002</v>
      </c>
      <c r="J31" s="48">
        <v>108.74480000000003</v>
      </c>
      <c r="K31" s="7">
        <f t="shared" si="0"/>
        <v>180.59250642003337</v>
      </c>
      <c r="L31" s="6">
        <v>0</v>
      </c>
    </row>
    <row r="32" spans="2:12" x14ac:dyDescent="0.2">
      <c r="B32" s="4">
        <v>28</v>
      </c>
      <c r="C32" s="8" t="s">
        <v>90</v>
      </c>
      <c r="D32" s="6">
        <v>0</v>
      </c>
      <c r="E32" s="6">
        <v>0</v>
      </c>
      <c r="F32" s="47">
        <f>VLOOKUP(C32,[1]Sheet6!$A$5:$C$31,3,0)</f>
        <v>7.8899302200000007E-2</v>
      </c>
      <c r="G32" s="6">
        <v>0</v>
      </c>
      <c r="H32" s="6">
        <v>0</v>
      </c>
      <c r="I32" s="48">
        <v>0</v>
      </c>
      <c r="J32" s="48">
        <v>0</v>
      </c>
      <c r="K32" s="7">
        <f t="shared" si="0"/>
        <v>7.8899302200000007E-2</v>
      </c>
      <c r="L32" s="6">
        <v>0</v>
      </c>
    </row>
    <row r="33" spans="2:12" x14ac:dyDescent="0.2">
      <c r="B33" s="4">
        <v>29</v>
      </c>
      <c r="C33" s="8" t="s">
        <v>4</v>
      </c>
      <c r="D33" s="6">
        <v>0</v>
      </c>
      <c r="E33" s="6">
        <v>0</v>
      </c>
      <c r="F33" s="47">
        <f>VLOOKUP(C33,[1]Sheet6!$A$5:$C$31,3,0)</f>
        <v>0.10552653083333333</v>
      </c>
      <c r="G33" s="6">
        <v>0</v>
      </c>
      <c r="H33" s="6">
        <v>0</v>
      </c>
      <c r="I33" s="48">
        <v>15.962400000000001</v>
      </c>
      <c r="J33" s="48">
        <v>8.247300000000001</v>
      </c>
      <c r="K33" s="7">
        <f t="shared" si="0"/>
        <v>24.315226530833336</v>
      </c>
      <c r="L33" s="6">
        <v>0</v>
      </c>
    </row>
    <row r="34" spans="2:12" x14ac:dyDescent="0.2">
      <c r="B34" s="4">
        <v>30</v>
      </c>
      <c r="C34" s="8" t="s">
        <v>11</v>
      </c>
      <c r="D34" s="6">
        <v>0</v>
      </c>
      <c r="E34" s="6">
        <v>0</v>
      </c>
      <c r="F34" s="47">
        <f>VLOOKUP(C34,[1]Sheet6!$A$5:$C$31,3,0)</f>
        <v>0.18328239010000003</v>
      </c>
      <c r="G34" s="6">
        <v>0</v>
      </c>
      <c r="H34" s="6">
        <v>0</v>
      </c>
      <c r="I34" s="48">
        <v>19.535799999999998</v>
      </c>
      <c r="J34" s="48">
        <v>11.613100000000001</v>
      </c>
      <c r="K34" s="7">
        <f t="shared" si="0"/>
        <v>31.332182390100002</v>
      </c>
      <c r="L34" s="6">
        <v>0</v>
      </c>
    </row>
    <row r="35" spans="2:12" x14ac:dyDescent="0.2">
      <c r="B35" s="4">
        <v>31</v>
      </c>
      <c r="C35" s="5" t="s">
        <v>91</v>
      </c>
      <c r="D35" s="6">
        <v>0</v>
      </c>
      <c r="E35" s="6" t="s">
        <v>121</v>
      </c>
      <c r="F35" s="47">
        <v>0</v>
      </c>
      <c r="G35" s="6">
        <v>0</v>
      </c>
      <c r="H35" s="6">
        <v>0</v>
      </c>
      <c r="I35" s="48">
        <v>0</v>
      </c>
      <c r="J35" s="48">
        <v>0</v>
      </c>
      <c r="K35" s="7">
        <f t="shared" si="0"/>
        <v>0</v>
      </c>
      <c r="L35" s="6">
        <v>0</v>
      </c>
    </row>
    <row r="36" spans="2:12" x14ac:dyDescent="0.2">
      <c r="B36" s="4">
        <v>32</v>
      </c>
      <c r="C36" s="8" t="s">
        <v>13</v>
      </c>
      <c r="D36" s="6">
        <v>0</v>
      </c>
      <c r="E36" s="6">
        <v>1.9360783966666663E-2</v>
      </c>
      <c r="F36" s="47">
        <f>VLOOKUP(C36,[1]Sheet6!$A$5:$C$31,3,0)</f>
        <v>7.0595601365333325</v>
      </c>
      <c r="G36" s="6">
        <v>0</v>
      </c>
      <c r="H36" s="6">
        <v>0</v>
      </c>
      <c r="I36" s="48">
        <v>138.39830000000001</v>
      </c>
      <c r="J36" s="48">
        <v>121.1724</v>
      </c>
      <c r="K36" s="7">
        <f t="shared" si="0"/>
        <v>266.64962092050001</v>
      </c>
      <c r="L36" s="6">
        <v>0</v>
      </c>
    </row>
    <row r="37" spans="2:12" x14ac:dyDescent="0.2">
      <c r="B37" s="4">
        <v>33</v>
      </c>
      <c r="C37" s="8" t="s">
        <v>120</v>
      </c>
      <c r="D37" s="6">
        <v>0</v>
      </c>
      <c r="E37" s="6">
        <v>7.1661340166666671E-2</v>
      </c>
      <c r="F37" s="47">
        <f>VLOOKUP(C37,[1]Sheet6!$A$5:$C$31,3,0)</f>
        <v>4.5830358902666672</v>
      </c>
      <c r="G37" s="6">
        <v>0</v>
      </c>
      <c r="H37" s="6"/>
      <c r="I37" s="48">
        <v>48.856900000000003</v>
      </c>
      <c r="J37" s="48">
        <v>57.502399999999994</v>
      </c>
      <c r="K37" s="7">
        <f t="shared" si="0"/>
        <v>111.01399723043333</v>
      </c>
      <c r="L37" s="48">
        <v>0</v>
      </c>
    </row>
    <row r="38" spans="2:12" x14ac:dyDescent="0.2">
      <c r="B38" s="4">
        <v>34</v>
      </c>
      <c r="C38" s="8" t="s">
        <v>92</v>
      </c>
      <c r="D38" s="6">
        <v>0</v>
      </c>
      <c r="E38" s="6">
        <v>0</v>
      </c>
      <c r="F38" s="47">
        <f>VLOOKUP(C38,[1]Sheet6!$A$5:$C$31,3,0)</f>
        <v>8.730050333333331E-4</v>
      </c>
      <c r="G38" s="6">
        <v>0</v>
      </c>
      <c r="H38" s="6">
        <v>0</v>
      </c>
      <c r="I38" s="48">
        <v>0.17449999999999999</v>
      </c>
      <c r="J38" s="48">
        <v>0.14400000000000002</v>
      </c>
      <c r="K38" s="7">
        <f t="shared" si="0"/>
        <v>0.31937300503333332</v>
      </c>
      <c r="L38" s="6">
        <v>0</v>
      </c>
    </row>
    <row r="39" spans="2:12" x14ac:dyDescent="0.2">
      <c r="B39" s="4">
        <v>35</v>
      </c>
      <c r="C39" s="8" t="s">
        <v>15</v>
      </c>
      <c r="D39" s="6">
        <v>0</v>
      </c>
      <c r="E39" s="6">
        <v>1.3099849699999999E-2</v>
      </c>
      <c r="F39" s="47">
        <f>VLOOKUP(C39,[1]Sheet6!$A$5:$C$31,3,0)</f>
        <v>4.9664564964666642</v>
      </c>
      <c r="G39" s="6">
        <v>0</v>
      </c>
      <c r="H39" s="6">
        <v>0</v>
      </c>
      <c r="I39" s="48">
        <v>56.549499999999995</v>
      </c>
      <c r="J39" s="48">
        <v>38.362200000000001</v>
      </c>
      <c r="K39" s="7">
        <f t="shared" si="0"/>
        <v>99.891256346166656</v>
      </c>
      <c r="L39" s="6">
        <v>0</v>
      </c>
    </row>
    <row r="40" spans="2:12" x14ac:dyDescent="0.2">
      <c r="B40" s="4">
        <v>36</v>
      </c>
      <c r="C40" s="8" t="s">
        <v>14</v>
      </c>
      <c r="D40" s="6">
        <v>0</v>
      </c>
      <c r="E40" s="6">
        <v>0</v>
      </c>
      <c r="F40" s="47">
        <f>VLOOKUP(C40,[1]Sheet6!$A$5:$C$31,3,0)</f>
        <v>0.30893330379999995</v>
      </c>
      <c r="G40" s="6">
        <v>0</v>
      </c>
      <c r="H40" s="6">
        <v>0</v>
      </c>
      <c r="I40" s="48">
        <v>0</v>
      </c>
      <c r="J40" s="48">
        <v>0</v>
      </c>
      <c r="K40" s="7">
        <f t="shared" si="0"/>
        <v>0.30893330379999995</v>
      </c>
      <c r="L40" s="6">
        <v>0</v>
      </c>
    </row>
    <row r="41" spans="2:12" x14ac:dyDescent="0.2">
      <c r="B41" s="4">
        <v>37</v>
      </c>
      <c r="C41" s="8" t="s">
        <v>8</v>
      </c>
      <c r="D41" s="6">
        <v>0</v>
      </c>
      <c r="E41" s="6">
        <v>3.7098956999999993E-3</v>
      </c>
      <c r="F41" s="47">
        <f>VLOOKUP(C41,[1]Sheet6!$A$5:$C$31,3,0)</f>
        <v>1.6043014802666664</v>
      </c>
      <c r="G41" s="6">
        <v>0</v>
      </c>
      <c r="H41" s="6">
        <v>0</v>
      </c>
      <c r="I41" s="48">
        <v>96.2821</v>
      </c>
      <c r="J41" s="48">
        <v>107.2011</v>
      </c>
      <c r="K41" s="7">
        <f t="shared" si="0"/>
        <v>205.09121137596668</v>
      </c>
      <c r="L41" s="6">
        <v>0</v>
      </c>
    </row>
    <row r="42" spans="2:12" x14ac:dyDescent="0.2">
      <c r="B42" s="4"/>
      <c r="C42" s="8"/>
      <c r="D42" s="9"/>
      <c r="E42" s="58"/>
      <c r="F42" s="54"/>
      <c r="G42" s="2"/>
      <c r="H42" s="2"/>
      <c r="I42" s="48">
        <v>0</v>
      </c>
      <c r="J42" s="48">
        <v>0</v>
      </c>
      <c r="K42" s="2" t="s">
        <v>121</v>
      </c>
      <c r="L42" s="7"/>
    </row>
    <row r="43" spans="2:12" x14ac:dyDescent="0.2">
      <c r="B43" s="3" t="s">
        <v>93</v>
      </c>
      <c r="C43" s="2"/>
      <c r="D43" s="10">
        <f>SUM(D5:D41)</f>
        <v>0</v>
      </c>
      <c r="E43" s="55">
        <f>SUM(E5:E41)</f>
        <v>5.3617970249666644</v>
      </c>
      <c r="F43" s="59">
        <f>SUM(F5:F41)</f>
        <v>167.49326333583338</v>
      </c>
      <c r="G43" s="10">
        <f t="shared" ref="G43:L43" si="1">SUM(G5:G41)</f>
        <v>0</v>
      </c>
      <c r="H43" s="10">
        <f t="shared" si="1"/>
        <v>0</v>
      </c>
      <c r="I43" s="48">
        <f>SUM(I5:I42)</f>
        <v>1808.0352</v>
      </c>
      <c r="J43" s="10">
        <f>SUM(J5:J42)</f>
        <v>5508.9945000000007</v>
      </c>
      <c r="K43" s="10">
        <f>SUM(K5:K41)</f>
        <v>7489.8847603607983</v>
      </c>
      <c r="L43" s="10">
        <f t="shared" si="1"/>
        <v>0</v>
      </c>
    </row>
    <row r="44" spans="2:12" x14ac:dyDescent="0.2">
      <c r="B44" s="1" t="s">
        <v>94</v>
      </c>
      <c r="E44" s="56"/>
      <c r="F44" s="51"/>
      <c r="G44" s="11"/>
      <c r="J44" s="11"/>
      <c r="K44" s="62"/>
    </row>
    <row r="45" spans="2:12" x14ac:dyDescent="0.2">
      <c r="E45" s="56"/>
      <c r="F45" s="51"/>
      <c r="I45" s="45"/>
      <c r="J45" s="52"/>
      <c r="K45" s="62"/>
    </row>
    <row r="46" spans="2:12" x14ac:dyDescent="0.2">
      <c r="E46" s="56"/>
      <c r="F46" s="51"/>
      <c r="K46" s="51"/>
    </row>
  </sheetData>
  <mergeCells count="2">
    <mergeCell ref="B2:L2"/>
    <mergeCell ref="B3:L3"/>
  </mergeCells>
  <phoneticPr fontId="5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 </vt:lpstr>
    </vt:vector>
  </TitlesOfParts>
  <Company>karvy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vikram.k</dc:creator>
  <cp:lastModifiedBy>rajvir</cp:lastModifiedBy>
  <dcterms:created xsi:type="dcterms:W3CDTF">2014-04-07T11:08:08Z</dcterms:created>
  <dcterms:modified xsi:type="dcterms:W3CDTF">2015-07-09T08:50:47Z</dcterms:modified>
</cp:coreProperties>
</file>