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480" windowHeight="7875" activeTab="1"/>
  </bookViews>
  <sheets>
    <sheet name="Anex A1 Frmt for AUM disclosure" sheetId="1" r:id="rId1"/>
    <sheet name="Anex A2 Frmt AUM stateUT wi 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<sst xmlns="http://schemas.openxmlformats.org/spreadsheetml/2006/main" count="163" uniqueCount="124">
  <si>
    <t>Andhra Pradesh</t>
  </si>
  <si>
    <t>T15</t>
  </si>
  <si>
    <t>New Delhi</t>
  </si>
  <si>
    <t>Orissa</t>
  </si>
  <si>
    <t>Punjab</t>
  </si>
  <si>
    <t>Maharashtra</t>
  </si>
  <si>
    <t>Gujarat</t>
  </si>
  <si>
    <t>Karnataka</t>
  </si>
  <si>
    <t>West Bengal</t>
  </si>
  <si>
    <t>Assam</t>
  </si>
  <si>
    <t>Jammu and Kashmir</t>
  </si>
  <si>
    <t>Rajasthan</t>
  </si>
  <si>
    <t>Jharkhand</t>
  </si>
  <si>
    <t>Tamil Nadu</t>
  </si>
  <si>
    <t>Uttarakhand</t>
  </si>
  <si>
    <t>Uttar Pradesh</t>
  </si>
  <si>
    <t>Chandigarh</t>
  </si>
  <si>
    <t>Haryana</t>
  </si>
  <si>
    <t>Madhya Pradesh</t>
  </si>
  <si>
    <t>Goa</t>
  </si>
  <si>
    <t>Others</t>
  </si>
  <si>
    <t>I</t>
  </si>
  <si>
    <t>II</t>
  </si>
  <si>
    <t>B15</t>
  </si>
  <si>
    <t xml:space="preserve">Through Direct Plan </t>
  </si>
  <si>
    <t>Through Non - Associate Distributors</t>
  </si>
  <si>
    <t>Through Associate Distributors</t>
  </si>
  <si>
    <t>GRAND TOTAL</t>
  </si>
  <si>
    <t>Sl. No.</t>
  </si>
  <si>
    <t>Scheme Category/ Scheme Name</t>
  </si>
  <si>
    <t>A</t>
  </si>
  <si>
    <t>INCOME / DEBT ORIENTED SCHEMES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</si>
  <si>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</si>
  <si>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</si>
  <si>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</si>
  <si>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</si>
  <si>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</si>
  <si>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</si>
  <si>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</si>
  <si>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</si>
  <si>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</si>
  <si>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</si>
  <si>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</si>
  <si>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</si>
  <si>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</si>
  <si>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</si>
  <si>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</si>
  <si>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</si>
  <si>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</si>
  <si>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</si>
  <si>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</si>
  <si>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</si>
  <si>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</si>
  <si>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</si>
  <si>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ELSS</t>
  </si>
  <si>
    <t>Grand Sub-Total (a+b)</t>
  </si>
  <si>
    <t>C</t>
  </si>
  <si>
    <t>BALANCED SCHEMES</t>
  </si>
  <si>
    <t>Balanced schemes</t>
  </si>
  <si>
    <t>Grand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</si>
  <si>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</si>
  <si>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</si>
  <si>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</si>
  <si>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</si>
  <si>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</si>
  <si>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</si>
  <si>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GRAND TOTAL (A+B+C+D+E)</t>
  </si>
  <si>
    <t>F</t>
  </si>
  <si>
    <t>Fund of Funds Scheme (Domestic)</t>
  </si>
  <si>
    <t>F1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</si>
  <si>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</si>
  <si>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</si>
  <si>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</si>
  <si>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</si>
  <si>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</si>
  <si>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</si>
  <si>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</si>
  <si>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</si>
  <si>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Arunachal Pradesh</t>
  </si>
  <si>
    <t>Bihar</t>
  </si>
  <si>
    <t>Chhattisgarh</t>
  </si>
  <si>
    <t>Dadra and Nagar Haveli</t>
  </si>
  <si>
    <t>Daman and Diu</t>
  </si>
  <si>
    <t>Himachal Pradesh</t>
  </si>
  <si>
    <t>Kerala</t>
  </si>
  <si>
    <t>Lakshadweep</t>
  </si>
  <si>
    <t>Manipur</t>
  </si>
  <si>
    <t>Meghalaya</t>
  </si>
  <si>
    <t>Mizoram</t>
  </si>
  <si>
    <t>Nagaland</t>
  </si>
  <si>
    <t>Pondicherry</t>
  </si>
  <si>
    <t>Sikkim</t>
  </si>
  <si>
    <t>Tripura</t>
  </si>
  <si>
    <t>Total</t>
  </si>
  <si>
    <t xml:space="preserve">Note: Name of new states / union territories shall be added alphabetically  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</si>
  <si>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</si>
  <si>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</si>
  <si>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</si>
  <si>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</si>
  <si>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</si>
  <si>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</si>
  <si>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</si>
  <si>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</si>
  <si>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</si>
  <si>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</si>
  <si>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 xml:space="preserve"> (a) Sub-Total</t>
  </si>
  <si>
    <t>Goldman Sachs India Equity Fund</t>
  </si>
  <si>
    <t>Goldman Sachs Short Term Fund</t>
  </si>
  <si>
    <t>Goldman Sachs CNX 500 Fund</t>
  </si>
  <si>
    <t>Goldman Sachs Mutual Fund (All figures in Rs. Crore)</t>
  </si>
  <si>
    <t>GS Liquid ETF</t>
  </si>
  <si>
    <t>GS PSU Bank BeES</t>
  </si>
  <si>
    <t>GS Bank BeES</t>
  </si>
  <si>
    <t>GS Nifty BeES</t>
  </si>
  <si>
    <t>GS Junior BeES</t>
  </si>
  <si>
    <t>GS Shariah BeES</t>
  </si>
  <si>
    <t>GS Hang Seng BeES</t>
  </si>
  <si>
    <t>GS Infra BeES</t>
  </si>
  <si>
    <t>CPSE ETF</t>
  </si>
  <si>
    <t>GS Gold BeES</t>
  </si>
  <si>
    <t>Telangana</t>
  </si>
  <si>
    <t>-</t>
  </si>
  <si>
    <t>Table showing State wise /Union Territory wise contribution to Monthly AAUM of category of schemes for the month of February  2016</t>
  </si>
  <si>
    <t>Goldman Sachs Mutual Fund: Net Average Assets Under Management (AAUM) for the month of February 2016 (All figures in Rs. Crore)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</si>
</sst>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_-;\-* #,##0.00_-;_-* &quot;-&quot;??_-;_-@_-"/>
    <numFmt numFmtId="166" formatCode="_(* #,##0.0000_);_(* \(#,##0.0000\);_(* &quot;-&quot;??_);_(@_)"/>
    <numFmt numFmtId="167" formatCode="0.0000"/>
    <numFmt numFmtId="168" formatCode="#,##0.0000_ ;\-#,##0.0000\ "/>
    <numFmt numFmtId="169" formatCode="0.0000;[Red]0.0000"/>
    <numFmt numFmtId="170" formatCode="#,##0.0000"/>
    <numFmt numFmtId="171" formatCode="#,##0.0000_);\(#,##0.0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6" fillId="0" borderId="0" xfId="57" applyFont="1">
      <alignment/>
      <protection/>
    </xf>
    <xf numFmtId="0" fontId="6" fillId="0" borderId="10" xfId="57" applyFont="1" applyBorder="1">
      <alignment/>
      <protection/>
    </xf>
    <xf numFmtId="2" fontId="7" fillId="0" borderId="10" xfId="56" applyNumberFormat="1" applyFont="1" applyFill="1" applyBorder="1" applyAlignment="1">
      <alignment horizontal="center" vertical="top" wrapText="1"/>
      <protection/>
    </xf>
    <xf numFmtId="0" fontId="6" fillId="0" borderId="10" xfId="55" applyFont="1" applyBorder="1" applyAlignment="1">
      <alignment horizontal="center"/>
      <protection/>
    </xf>
    <xf numFmtId="0" fontId="6" fillId="0" borderId="10" xfId="55" applyFont="1" applyBorder="1" applyAlignment="1">
      <alignment horizontal="left"/>
      <protection/>
    </xf>
    <xf numFmtId="0" fontId="6" fillId="0" borderId="10" xfId="55" applyFont="1" applyBorder="1">
      <alignment/>
      <protection/>
    </xf>
    <xf numFmtId="165" fontId="6" fillId="0" borderId="0" xfId="57" applyNumberFormat="1" applyFont="1">
      <alignment/>
      <protection/>
    </xf>
    <xf numFmtId="0" fontId="6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164" fontId="6" fillId="0" borderId="10" xfId="42" applyFont="1" applyBorder="1" applyAlignment="1">
      <alignment/>
    </xf>
    <xf numFmtId="0" fontId="5" fillId="0" borderId="10" xfId="0" applyFont="1" applyBorder="1" applyAlignment="1">
      <alignment horizontal="right" wrapText="1"/>
    </xf>
    <xf numFmtId="164" fontId="6" fillId="0" borderId="11" xfId="42" applyFont="1" applyBorder="1" applyAlignment="1">
      <alignment/>
    </xf>
    <xf numFmtId="164" fontId="6" fillId="0" borderId="12" xfId="42" applyFont="1" applyBorder="1" applyAlignment="1">
      <alignment/>
    </xf>
    <xf numFmtId="164" fontId="6" fillId="0" borderId="10" xfId="42" applyFont="1" applyBorder="1" applyAlignment="1">
      <alignment/>
    </xf>
    <xf numFmtId="164" fontId="6" fillId="0" borderId="11" xfId="42" applyFont="1" applyBorder="1" applyAlignment="1">
      <alignment/>
    </xf>
    <xf numFmtId="164" fontId="6" fillId="0" borderId="12" xfId="42" applyFont="1" applyBorder="1" applyAlignment="1">
      <alignment/>
    </xf>
    <xf numFmtId="164" fontId="6" fillId="0" borderId="13" xfId="42" applyFont="1" applyBorder="1" applyAlignment="1">
      <alignment/>
    </xf>
    <xf numFmtId="164" fontId="6" fillId="0" borderId="14" xfId="42" applyFont="1" applyBorder="1" applyAlignment="1">
      <alignment/>
    </xf>
    <xf numFmtId="164" fontId="6" fillId="0" borderId="15" xfId="42" applyFont="1" applyBorder="1" applyAlignment="1">
      <alignment/>
    </xf>
    <xf numFmtId="164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 horizontal="right"/>
    </xf>
    <xf numFmtId="2" fontId="7" fillId="0" borderId="10" xfId="56" applyNumberFormat="1" applyFont="1" applyFill="1" applyBorder="1">
      <alignment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6" fillId="0" borderId="10" xfId="42" applyNumberFormat="1" applyFont="1" applyBorder="1" applyAlignment="1">
      <alignment/>
    </xf>
    <xf numFmtId="2" fontId="6" fillId="0" borderId="13" xfId="42" applyNumberFormat="1" applyFont="1" applyBorder="1" applyAlignment="1">
      <alignment/>
    </xf>
    <xf numFmtId="2" fontId="6" fillId="0" borderId="12" xfId="42" applyNumberFormat="1" applyFont="1" applyBorder="1" applyAlignment="1">
      <alignment/>
    </xf>
    <xf numFmtId="166" fontId="6" fillId="0" borderId="0" xfId="57" applyNumberFormat="1" applyFont="1">
      <alignment/>
      <protection/>
    </xf>
    <xf numFmtId="167" fontId="6" fillId="0" borderId="0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7" fontId="6" fillId="0" borderId="0" xfId="57" applyNumberFormat="1" applyFont="1">
      <alignment/>
      <protection/>
    </xf>
    <xf numFmtId="168" fontId="6" fillId="0" borderId="0" xfId="57" applyNumberFormat="1" applyFont="1">
      <alignment/>
      <protection/>
    </xf>
    <xf numFmtId="167" fontId="6" fillId="0" borderId="0" xfId="0" applyNumberFormat="1" applyFont="1" applyAlignment="1">
      <alignment/>
    </xf>
    <xf numFmtId="167" fontId="6" fillId="0" borderId="0" xfId="57" applyNumberFormat="1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2" fontId="6" fillId="0" borderId="0" xfId="0" applyNumberFormat="1" applyFont="1" applyFill="1" applyBorder="1" applyAlignment="1">
      <alignment/>
    </xf>
    <xf numFmtId="164" fontId="6" fillId="0" borderId="0" xfId="57" applyNumberFormat="1" applyFont="1">
      <alignment/>
      <protection/>
    </xf>
    <xf numFmtId="169" fontId="6" fillId="0" borderId="0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69" fontId="6" fillId="0" borderId="0" xfId="0" applyNumberFormat="1" applyFont="1" applyAlignment="1">
      <alignment/>
    </xf>
    <xf numFmtId="169" fontId="6" fillId="0" borderId="0" xfId="57" applyNumberFormat="1" applyFont="1">
      <alignment/>
      <protection/>
    </xf>
    <xf numFmtId="170" fontId="6" fillId="0" borderId="0" xfId="57" applyNumberFormat="1" applyFont="1">
      <alignment/>
      <protection/>
    </xf>
    <xf numFmtId="2" fontId="6" fillId="0" borderId="10" xfId="42" applyNumberFormat="1" applyFont="1" applyFill="1" applyBorder="1" applyAlignment="1">
      <alignment/>
    </xf>
    <xf numFmtId="164" fontId="10" fillId="0" borderId="10" xfId="42" applyFont="1" applyBorder="1" applyAlignment="1">
      <alignment/>
    </xf>
    <xf numFmtId="164" fontId="6" fillId="0" borderId="0" xfId="42" applyFont="1" applyBorder="1" applyAlignment="1">
      <alignment/>
    </xf>
    <xf numFmtId="2" fontId="6" fillId="0" borderId="10" xfId="0" applyNumberFormat="1" applyFont="1" applyBorder="1" applyAlignment="1">
      <alignment/>
    </xf>
    <xf numFmtId="39" fontId="6" fillId="0" borderId="10" xfId="42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42" applyNumberFormat="1" applyFont="1" applyBorder="1" applyAlignment="1">
      <alignment/>
    </xf>
    <xf numFmtId="2" fontId="6" fillId="0" borderId="0" xfId="0" applyNumberFormat="1" applyFont="1" applyAlignment="1">
      <alignment/>
    </xf>
    <xf numFmtId="171" fontId="6" fillId="0" borderId="10" xfId="42" applyNumberFormat="1" applyFont="1" applyBorder="1" applyAlignment="1">
      <alignment/>
    </xf>
    <xf numFmtId="164" fontId="6" fillId="0" borderId="10" xfId="42" applyFont="1" applyBorder="1" applyAlignment="1">
      <alignment horizontal="right"/>
    </xf>
    <xf numFmtId="164" fontId="6" fillId="0" borderId="10" xfId="42" applyFont="1" applyBorder="1" applyAlignment="1">
      <alignment horizontal="right"/>
    </xf>
    <xf numFmtId="4" fontId="6" fillId="0" borderId="10" xfId="57" applyNumberFormat="1" applyFont="1" applyBorder="1" applyAlignment="1">
      <alignment horizontal="right"/>
      <protection/>
    </xf>
    <xf numFmtId="4" fontId="6" fillId="0" borderId="10" xfId="55" applyNumberFormat="1" applyFont="1" applyBorder="1" applyAlignment="1">
      <alignment horizontal="right"/>
      <protection/>
    </xf>
    <xf numFmtId="2" fontId="6" fillId="0" borderId="11" xfId="57" applyNumberFormat="1" applyFont="1" applyBorder="1" applyAlignment="1">
      <alignment horizontal="right"/>
      <protection/>
    </xf>
    <xf numFmtId="2" fontId="6" fillId="0" borderId="10" xfId="55" applyNumberFormat="1" applyFont="1" applyBorder="1" applyAlignment="1">
      <alignment horizontal="right"/>
      <protection/>
    </xf>
    <xf numFmtId="0" fontId="6" fillId="0" borderId="10" xfId="57" applyFont="1" applyBorder="1" applyAlignment="1">
      <alignment horizontal="right"/>
      <protection/>
    </xf>
    <xf numFmtId="164" fontId="6" fillId="0" borderId="10" xfId="42" applyFont="1" applyBorder="1" applyAlignment="1">
      <alignment horizontal="right" vertical="center"/>
    </xf>
    <xf numFmtId="2" fontId="6" fillId="0" borderId="10" xfId="42" applyNumberFormat="1" applyFont="1" applyBorder="1" applyAlignment="1">
      <alignment horizontal="right" vertical="center"/>
    </xf>
    <xf numFmtId="2" fontId="7" fillId="0" borderId="10" xfId="56" applyNumberFormat="1" applyFont="1" applyFill="1" applyBorder="1" applyAlignment="1">
      <alignment horizontal="center" vertical="top" wrapText="1"/>
      <protection/>
    </xf>
    <xf numFmtId="2" fontId="7" fillId="0" borderId="10" xfId="56" applyNumberFormat="1" applyFont="1" applyFill="1" applyBorder="1" applyAlignment="1">
      <alignment horizontal="center"/>
      <protection/>
    </xf>
    <xf numFmtId="3" fontId="7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/>
    </xf>
    <xf numFmtId="2" fontId="7" fillId="0" borderId="11" xfId="56" applyNumberFormat="1" applyFont="1" applyFill="1" applyBorder="1" applyAlignment="1">
      <alignment horizontal="center"/>
      <protection/>
    </xf>
    <xf numFmtId="2" fontId="7" fillId="0" borderId="12" xfId="56" applyNumberFormat="1" applyFont="1" applyFill="1" applyBorder="1" applyAlignment="1">
      <alignment horizontal="center"/>
      <protection/>
    </xf>
    <xf numFmtId="2" fontId="7" fillId="0" borderId="13" xfId="56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/>
    </xf>
    <xf numFmtId="0" fontId="8" fillId="0" borderId="11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0" fontId="8" fillId="0" borderId="13" xfId="57" applyFont="1" applyBorder="1" applyAlignment="1">
      <alignment horizontal="center"/>
      <protection/>
    </xf>
    <xf numFmtId="0" fontId="5" fillId="0" borderId="11" xfId="57" applyFont="1" applyBorder="1" applyAlignment="1">
      <alignment horizontal="center"/>
      <protection/>
    </xf>
    <xf numFmtId="0" fontId="5" fillId="0" borderId="12" xfId="57" applyFont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ddy.shivanmohan\AppData\Local\Microsoft\Windows\Temporary%20Internet%20Files\Content.Outlook\O6LKP8XD\Benchmark-MCR-SEBIavgaum-FEB-16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5"/>
      <sheetName val="Sheet6"/>
      <sheetName val="Sheet2"/>
      <sheetName val="Sheet3"/>
    </sheetNames>
    <sheetDataSet>
      <sheetData sheetId="1">
        <row r="5">
          <cell r="A5" t="str">
            <v>Andhra Pradesh</v>
          </cell>
          <cell r="B5">
            <v>0.16819010017119998</v>
          </cell>
        </row>
        <row r="6">
          <cell r="A6" t="str">
            <v>ASSAM</v>
          </cell>
          <cell r="B6">
            <v>0.0021172396896</v>
          </cell>
        </row>
        <row r="7">
          <cell r="A7" t="str">
            <v>BIHAR</v>
          </cell>
          <cell r="B7">
            <v>0.05133822810330001</v>
          </cell>
        </row>
        <row r="8">
          <cell r="A8" t="str">
            <v>CHANDIGARH</v>
          </cell>
          <cell r="B8">
            <v>0.19800854513750005</v>
          </cell>
        </row>
        <row r="9">
          <cell r="A9" t="str">
            <v>CHHATTISGARH</v>
          </cell>
          <cell r="B9">
            <v>0.22775604327569998</v>
          </cell>
        </row>
        <row r="10">
          <cell r="A10" t="str">
            <v>GOA</v>
          </cell>
          <cell r="B10">
            <v>0.098422071448</v>
          </cell>
        </row>
        <row r="11">
          <cell r="A11" t="str">
            <v>GUJARAT</v>
          </cell>
          <cell r="B11">
            <v>3.6482960414787</v>
          </cell>
        </row>
        <row r="12">
          <cell r="A12" t="str">
            <v>HARYANA</v>
          </cell>
          <cell r="B12">
            <v>0.9786487764469999</v>
          </cell>
        </row>
        <row r="13">
          <cell r="A13" t="str">
            <v>HIMACHAL PRADESH</v>
          </cell>
          <cell r="B13">
            <v>0.0287635644826</v>
          </cell>
        </row>
        <row r="14">
          <cell r="A14" t="str">
            <v>JHARKHAND</v>
          </cell>
          <cell r="B14">
            <v>0.12022078679260001</v>
          </cell>
        </row>
        <row r="15">
          <cell r="A15" t="str">
            <v>Karnataka</v>
          </cell>
          <cell r="B15">
            <v>17.5273382988906</v>
          </cell>
        </row>
        <row r="16">
          <cell r="A16" t="str">
            <v>KERALA</v>
          </cell>
          <cell r="B16">
            <v>0.7651342119643</v>
          </cell>
        </row>
        <row r="17">
          <cell r="A17" t="str">
            <v>MADHYA PRADESH</v>
          </cell>
          <cell r="B17">
            <v>0.36364798117150005</v>
          </cell>
        </row>
        <row r="18">
          <cell r="A18" t="str">
            <v>Maharashtra</v>
          </cell>
          <cell r="B18">
            <v>73.6315228941553</v>
          </cell>
        </row>
        <row r="19">
          <cell r="A19" t="str">
            <v>MANIPUR</v>
          </cell>
          <cell r="B19">
            <v>0.0077311463103000005</v>
          </cell>
        </row>
        <row r="20">
          <cell r="A20" t="str">
            <v>New Delhi</v>
          </cell>
          <cell r="B20">
            <v>23.594546276308005</v>
          </cell>
        </row>
        <row r="21">
          <cell r="A21" t="str">
            <v>ORISSA</v>
          </cell>
          <cell r="B21">
            <v>0.1062596758961</v>
          </cell>
        </row>
        <row r="22">
          <cell r="A22" t="str">
            <v>OTHERS</v>
          </cell>
          <cell r="B22">
            <v>0.35413668158580003</v>
          </cell>
        </row>
        <row r="23">
          <cell r="A23" t="str">
            <v>Pondicherry</v>
          </cell>
          <cell r="B23">
            <v>0.0824631759999</v>
          </cell>
        </row>
        <row r="24">
          <cell r="A24" t="str">
            <v>PUNJAB</v>
          </cell>
          <cell r="B24">
            <v>0.0737319394135</v>
          </cell>
        </row>
        <row r="25">
          <cell r="A25" t="str">
            <v>RAJASTHAN</v>
          </cell>
          <cell r="B25">
            <v>0.1708091692061</v>
          </cell>
        </row>
        <row r="26">
          <cell r="A26" t="str">
            <v>Tamil Nadu</v>
          </cell>
          <cell r="B26">
            <v>3.9801359784093995</v>
          </cell>
        </row>
        <row r="27">
          <cell r="A27" t="str">
            <v>TELANGANA</v>
          </cell>
          <cell r="B27">
            <v>4.090299883409499</v>
          </cell>
        </row>
        <row r="28">
          <cell r="A28" t="str">
            <v>UTTAR PRADESH</v>
          </cell>
          <cell r="B28">
            <v>4.328259403101401</v>
          </cell>
        </row>
        <row r="29">
          <cell r="A29" t="str">
            <v>UTTARAKHAND</v>
          </cell>
          <cell r="B29">
            <v>0.271712984172</v>
          </cell>
        </row>
        <row r="30">
          <cell r="A30" t="str">
            <v>West Bengal</v>
          </cell>
          <cell r="B30">
            <v>1.1791251678252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90"/>
  <sheetViews>
    <sheetView showGridLines="0" zoomScalePageLayoutView="0" workbookViewId="0" topLeftCell="A1">
      <pane xSplit="2" ySplit="8" topLeftCell="AJ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K70" sqref="BK70"/>
    </sheetView>
  </sheetViews>
  <sheetFormatPr defaultColWidth="9.140625" defaultRowHeight="15"/>
  <cols>
    <col min="1" max="1" width="11.140625" style="36" bestFit="1" customWidth="1"/>
    <col min="2" max="2" width="43.421875" style="36" bestFit="1" customWidth="1"/>
    <col min="3" max="3" width="7.7109375" style="36" bestFit="1" customWidth="1"/>
    <col min="4" max="4" width="8.57421875" style="36" bestFit="1" customWidth="1"/>
    <col min="5" max="6" width="6.421875" style="36" bestFit="1" customWidth="1"/>
    <col min="7" max="9" width="9.140625" style="36" bestFit="1" customWidth="1"/>
    <col min="10" max="10" width="9.00390625" style="36" customWidth="1"/>
    <col min="11" max="11" width="9.57421875" style="36" customWidth="1"/>
    <col min="12" max="12" width="9.140625" style="36" bestFit="1" customWidth="1"/>
    <col min="13" max="13" width="7.7109375" style="36" bestFit="1" customWidth="1"/>
    <col min="14" max="16" width="6.421875" style="36" bestFit="1" customWidth="1"/>
    <col min="17" max="19" width="7.7109375" style="36" bestFit="1" customWidth="1"/>
    <col min="20" max="20" width="5.57421875" style="36" customWidth="1"/>
    <col min="21" max="21" width="6.421875" style="36" bestFit="1" customWidth="1"/>
    <col min="22" max="22" width="7.7109375" style="36" bestFit="1" customWidth="1"/>
    <col min="23" max="42" width="6.421875" style="36" bestFit="1" customWidth="1"/>
    <col min="43" max="43" width="12.140625" style="36" bestFit="1" customWidth="1"/>
    <col min="44" max="47" width="6.421875" style="36" bestFit="1" customWidth="1"/>
    <col min="48" max="48" width="7.421875" style="36" bestFit="1" customWidth="1"/>
    <col min="49" max="49" width="8.140625" style="36" bestFit="1" customWidth="1"/>
    <col min="50" max="50" width="7.140625" style="36" bestFit="1" customWidth="1"/>
    <col min="51" max="51" width="6.421875" style="36" bestFit="1" customWidth="1"/>
    <col min="52" max="52" width="7.421875" style="36" bestFit="1" customWidth="1"/>
    <col min="53" max="61" width="6.421875" style="36" bestFit="1" customWidth="1"/>
    <col min="62" max="62" width="6.57421875" style="36" bestFit="1" customWidth="1"/>
    <col min="63" max="63" width="17.00390625" style="36" bestFit="1" customWidth="1"/>
    <col min="64" max="64" width="9.421875" style="48" bestFit="1" customWidth="1"/>
    <col min="65" max="65" width="10.7109375" style="50" bestFit="1" customWidth="1"/>
    <col min="66" max="66" width="13.57421875" style="8" bestFit="1" customWidth="1"/>
    <col min="67" max="16384" width="9.140625" style="8" customWidth="1"/>
  </cols>
  <sheetData>
    <row r="2" spans="1:63" ht="12.75" customHeight="1">
      <c r="A2" s="77" t="s">
        <v>28</v>
      </c>
      <c r="B2" s="77" t="s">
        <v>29</v>
      </c>
      <c r="C2" s="78" t="s">
        <v>123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6" t="s">
        <v>27</v>
      </c>
    </row>
    <row r="3" spans="1:63" ht="18" customHeight="1">
      <c r="A3" s="77"/>
      <c r="B3" s="77"/>
      <c r="C3" s="74" t="s">
        <v>24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 t="s">
        <v>26</v>
      </c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 t="s">
        <v>25</v>
      </c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76"/>
    </row>
    <row r="4" spans="1:63" ht="12.75">
      <c r="A4" s="77"/>
      <c r="B4" s="77"/>
      <c r="C4" s="75" t="s">
        <v>1</v>
      </c>
      <c r="D4" s="75"/>
      <c r="E4" s="75"/>
      <c r="F4" s="75"/>
      <c r="G4" s="75"/>
      <c r="H4" s="75"/>
      <c r="I4" s="75"/>
      <c r="J4" s="75"/>
      <c r="K4" s="75"/>
      <c r="L4" s="75"/>
      <c r="M4" s="75" t="s">
        <v>23</v>
      </c>
      <c r="N4" s="75"/>
      <c r="O4" s="75"/>
      <c r="P4" s="75"/>
      <c r="Q4" s="75"/>
      <c r="R4" s="75"/>
      <c r="S4" s="75"/>
      <c r="T4" s="75"/>
      <c r="U4" s="75"/>
      <c r="V4" s="75"/>
      <c r="W4" s="79" t="s">
        <v>1</v>
      </c>
      <c r="X4" s="80"/>
      <c r="Y4" s="80"/>
      <c r="Z4" s="80"/>
      <c r="AA4" s="80"/>
      <c r="AB4" s="80"/>
      <c r="AC4" s="80"/>
      <c r="AD4" s="80"/>
      <c r="AE4" s="80"/>
      <c r="AF4" s="81"/>
      <c r="AG4" s="75" t="s">
        <v>23</v>
      </c>
      <c r="AH4" s="75"/>
      <c r="AI4" s="75"/>
      <c r="AJ4" s="75"/>
      <c r="AK4" s="75"/>
      <c r="AL4" s="75"/>
      <c r="AM4" s="75"/>
      <c r="AN4" s="75"/>
      <c r="AO4" s="75"/>
      <c r="AP4" s="75"/>
      <c r="AQ4" s="75" t="s">
        <v>1</v>
      </c>
      <c r="AR4" s="75"/>
      <c r="AS4" s="75"/>
      <c r="AT4" s="75"/>
      <c r="AU4" s="75"/>
      <c r="AV4" s="75"/>
      <c r="AW4" s="75"/>
      <c r="AX4" s="75"/>
      <c r="AY4" s="75"/>
      <c r="AZ4" s="75"/>
      <c r="BA4" s="75" t="s">
        <v>23</v>
      </c>
      <c r="BB4" s="75"/>
      <c r="BC4" s="75"/>
      <c r="BD4" s="75"/>
      <c r="BE4" s="75"/>
      <c r="BF4" s="75"/>
      <c r="BG4" s="75"/>
      <c r="BH4" s="75"/>
      <c r="BI4" s="75"/>
      <c r="BJ4" s="75"/>
      <c r="BK4" s="76"/>
    </row>
    <row r="5" spans="1:63" ht="12.75">
      <c r="A5" s="77"/>
      <c r="B5" s="77"/>
      <c r="C5" s="74" t="s">
        <v>21</v>
      </c>
      <c r="D5" s="74"/>
      <c r="E5" s="74"/>
      <c r="F5" s="74"/>
      <c r="G5" s="74"/>
      <c r="H5" s="74" t="s">
        <v>22</v>
      </c>
      <c r="I5" s="74"/>
      <c r="J5" s="74"/>
      <c r="K5" s="74"/>
      <c r="L5" s="74"/>
      <c r="M5" s="74" t="s">
        <v>21</v>
      </c>
      <c r="N5" s="74"/>
      <c r="O5" s="74"/>
      <c r="P5" s="74"/>
      <c r="Q5" s="74"/>
      <c r="R5" s="74" t="s">
        <v>22</v>
      </c>
      <c r="S5" s="74"/>
      <c r="T5" s="74"/>
      <c r="U5" s="74"/>
      <c r="V5" s="74"/>
      <c r="W5" s="74" t="s">
        <v>21</v>
      </c>
      <c r="X5" s="74"/>
      <c r="Y5" s="74"/>
      <c r="Z5" s="74"/>
      <c r="AA5" s="74"/>
      <c r="AB5" s="74" t="s">
        <v>22</v>
      </c>
      <c r="AC5" s="74"/>
      <c r="AD5" s="74"/>
      <c r="AE5" s="74"/>
      <c r="AF5" s="74"/>
      <c r="AG5" s="74" t="s">
        <v>21</v>
      </c>
      <c r="AH5" s="74"/>
      <c r="AI5" s="74"/>
      <c r="AJ5" s="74"/>
      <c r="AK5" s="74"/>
      <c r="AL5" s="74" t="s">
        <v>22</v>
      </c>
      <c r="AM5" s="74"/>
      <c r="AN5" s="74"/>
      <c r="AO5" s="74"/>
      <c r="AP5" s="74"/>
      <c r="AQ5" s="74" t="s">
        <v>21</v>
      </c>
      <c r="AR5" s="74"/>
      <c r="AS5" s="74"/>
      <c r="AT5" s="74"/>
      <c r="AU5" s="74"/>
      <c r="AV5" s="74" t="s">
        <v>22</v>
      </c>
      <c r="AW5" s="74"/>
      <c r="AX5" s="74"/>
      <c r="AY5" s="74"/>
      <c r="AZ5" s="74"/>
      <c r="BA5" s="74" t="s">
        <v>21</v>
      </c>
      <c r="BB5" s="74"/>
      <c r="BC5" s="74"/>
      <c r="BD5" s="74"/>
      <c r="BE5" s="74"/>
      <c r="BF5" s="74" t="s">
        <v>22</v>
      </c>
      <c r="BG5" s="74"/>
      <c r="BH5" s="74"/>
      <c r="BI5" s="74"/>
      <c r="BJ5" s="74"/>
      <c r="BK5" s="76"/>
    </row>
    <row r="6" spans="1:63" ht="15" customHeight="1">
      <c r="A6" s="77"/>
      <c r="B6" s="77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1</v>
      </c>
      <c r="I6" s="9">
        <v>2</v>
      </c>
      <c r="J6" s="9">
        <v>3</v>
      </c>
      <c r="K6" s="9">
        <v>4</v>
      </c>
      <c r="L6" s="9">
        <v>5</v>
      </c>
      <c r="M6" s="9">
        <v>1</v>
      </c>
      <c r="N6" s="9">
        <v>2</v>
      </c>
      <c r="O6" s="9">
        <v>3</v>
      </c>
      <c r="P6" s="9">
        <v>4</v>
      </c>
      <c r="Q6" s="9">
        <v>5</v>
      </c>
      <c r="R6" s="9">
        <v>1</v>
      </c>
      <c r="S6" s="9">
        <v>2</v>
      </c>
      <c r="T6" s="9">
        <v>3</v>
      </c>
      <c r="U6" s="9">
        <v>4</v>
      </c>
      <c r="V6" s="9">
        <v>5</v>
      </c>
      <c r="W6" s="9">
        <v>1</v>
      </c>
      <c r="X6" s="9">
        <v>2</v>
      </c>
      <c r="Y6" s="9">
        <v>3</v>
      </c>
      <c r="Z6" s="9">
        <v>4</v>
      </c>
      <c r="AA6" s="9">
        <v>5</v>
      </c>
      <c r="AB6" s="9">
        <v>1</v>
      </c>
      <c r="AC6" s="9">
        <v>2</v>
      </c>
      <c r="AD6" s="9">
        <v>3</v>
      </c>
      <c r="AE6" s="9">
        <v>4</v>
      </c>
      <c r="AF6" s="9">
        <v>5</v>
      </c>
      <c r="AG6" s="9">
        <v>1</v>
      </c>
      <c r="AH6" s="9">
        <v>2</v>
      </c>
      <c r="AI6" s="9">
        <v>3</v>
      </c>
      <c r="AJ6" s="9">
        <v>4</v>
      </c>
      <c r="AK6" s="9">
        <v>5</v>
      </c>
      <c r="AL6" s="9">
        <v>1</v>
      </c>
      <c r="AM6" s="9">
        <v>2</v>
      </c>
      <c r="AN6" s="9">
        <v>3</v>
      </c>
      <c r="AO6" s="9">
        <v>4</v>
      </c>
      <c r="AP6" s="9">
        <v>5</v>
      </c>
      <c r="AQ6" s="9">
        <v>1</v>
      </c>
      <c r="AR6" s="9">
        <v>2</v>
      </c>
      <c r="AS6" s="9">
        <v>3</v>
      </c>
      <c r="AT6" s="9">
        <v>4</v>
      </c>
      <c r="AU6" s="9">
        <v>5</v>
      </c>
      <c r="AV6" s="9">
        <v>1</v>
      </c>
      <c r="AW6" s="9">
        <v>2</v>
      </c>
      <c r="AX6" s="9">
        <v>3</v>
      </c>
      <c r="AY6" s="9">
        <v>4</v>
      </c>
      <c r="AZ6" s="9">
        <v>5</v>
      </c>
      <c r="BA6" s="9">
        <v>1</v>
      </c>
      <c r="BB6" s="9">
        <v>2</v>
      </c>
      <c r="BC6" s="9">
        <v>3</v>
      </c>
      <c r="BD6" s="9">
        <v>4</v>
      </c>
      <c r="BE6" s="9">
        <v>5</v>
      </c>
      <c r="BF6" s="9">
        <v>1</v>
      </c>
      <c r="BG6" s="9">
        <v>2</v>
      </c>
      <c r="BH6" s="9">
        <v>3</v>
      </c>
      <c r="BI6" s="9">
        <v>4</v>
      </c>
      <c r="BJ6" s="9">
        <v>5</v>
      </c>
      <c r="BK6" s="76"/>
    </row>
    <row r="7" spans="1:63" ht="15" customHeight="1">
      <c r="A7" s="9" t="s">
        <v>30</v>
      </c>
      <c r="B7" s="10" t="s">
        <v>31</v>
      </c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3"/>
    </row>
    <row r="8" spans="1:63" ht="15" customHeight="1">
      <c r="A8" s="14" t="s">
        <v>32</v>
      </c>
      <c r="B8" s="15" t="s">
        <v>33</v>
      </c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</row>
    <row r="9" spans="1:63" ht="12.75">
      <c r="A9" s="14"/>
      <c r="B9" s="16" t="s">
        <v>43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0</v>
      </c>
      <c r="AU9" s="17">
        <v>0</v>
      </c>
      <c r="AV9" s="17">
        <v>0</v>
      </c>
      <c r="AW9" s="17">
        <v>0</v>
      </c>
      <c r="AX9" s="17">
        <v>0</v>
      </c>
      <c r="AY9" s="17">
        <v>0</v>
      </c>
      <c r="AZ9" s="17">
        <v>0</v>
      </c>
      <c r="BA9" s="17">
        <v>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f>SUM(C9:BJ9)</f>
        <v>0</v>
      </c>
    </row>
    <row r="10" spans="1:63" ht="12.75">
      <c r="A10" s="14"/>
      <c r="B10" s="18" t="s">
        <v>34</v>
      </c>
      <c r="C10" s="17">
        <f>C9</f>
        <v>0</v>
      </c>
      <c r="D10" s="17">
        <f aca="true" t="shared" si="0" ref="D10:BJ10">D9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0</v>
      </c>
      <c r="U10" s="17">
        <f t="shared" si="0"/>
        <v>0</v>
      </c>
      <c r="V10" s="17">
        <f t="shared" si="0"/>
        <v>0</v>
      </c>
      <c r="W10" s="17">
        <f t="shared" si="0"/>
        <v>0</v>
      </c>
      <c r="X10" s="17">
        <f t="shared" si="0"/>
        <v>0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t="shared" si="0"/>
        <v>0</v>
      </c>
      <c r="AR10" s="17">
        <f t="shared" si="0"/>
        <v>0</v>
      </c>
      <c r="AS10" s="17">
        <f t="shared" si="0"/>
        <v>0</v>
      </c>
      <c r="AT10" s="17">
        <f t="shared" si="0"/>
        <v>0</v>
      </c>
      <c r="AU10" s="17">
        <f t="shared" si="0"/>
        <v>0</v>
      </c>
      <c r="AV10" s="17">
        <f t="shared" si="0"/>
        <v>0</v>
      </c>
      <c r="AW10" s="17">
        <f t="shared" si="0"/>
        <v>0</v>
      </c>
      <c r="AX10" s="17">
        <f t="shared" si="0"/>
        <v>0</v>
      </c>
      <c r="AY10" s="17">
        <f t="shared" si="0"/>
        <v>0</v>
      </c>
      <c r="AZ10" s="17">
        <f t="shared" si="0"/>
        <v>0</v>
      </c>
      <c r="BA10" s="17">
        <f t="shared" si="0"/>
        <v>0</v>
      </c>
      <c r="BB10" s="17">
        <f t="shared" si="0"/>
        <v>0</v>
      </c>
      <c r="BC10" s="17">
        <f t="shared" si="0"/>
        <v>0</v>
      </c>
      <c r="BD10" s="17">
        <f t="shared" si="0"/>
        <v>0</v>
      </c>
      <c r="BE10" s="17">
        <f t="shared" si="0"/>
        <v>0</v>
      </c>
      <c r="BF10" s="17">
        <f t="shared" si="0"/>
        <v>0</v>
      </c>
      <c r="BG10" s="17">
        <f t="shared" si="0"/>
        <v>0</v>
      </c>
      <c r="BH10" s="17">
        <f t="shared" si="0"/>
        <v>0</v>
      </c>
      <c r="BI10" s="17">
        <f t="shared" si="0"/>
        <v>0</v>
      </c>
      <c r="BJ10" s="17">
        <f t="shared" si="0"/>
        <v>0</v>
      </c>
      <c r="BK10" s="17">
        <f>SUM(C10:BJ10)</f>
        <v>0</v>
      </c>
    </row>
    <row r="11" spans="1:63" ht="12.75">
      <c r="A11" s="14" t="s">
        <v>35</v>
      </c>
      <c r="B11" s="15" t="s">
        <v>36</v>
      </c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1"/>
    </row>
    <row r="12" spans="1:63" ht="12.75">
      <c r="A12" s="14"/>
      <c r="B12" s="16" t="s">
        <v>43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f>SUM(C12:BJ12)</f>
        <v>0</v>
      </c>
    </row>
    <row r="13" spans="1:63" ht="12.75">
      <c r="A13" s="14"/>
      <c r="B13" s="18" t="s">
        <v>37</v>
      </c>
      <c r="C13" s="17">
        <f>C12</f>
        <v>0</v>
      </c>
      <c r="D13" s="17">
        <f aca="true" t="shared" si="1" ref="D13:BJ13">D12</f>
        <v>0</v>
      </c>
      <c r="E13" s="17">
        <f t="shared" si="1"/>
        <v>0</v>
      </c>
      <c r="F13" s="17">
        <f t="shared" si="1"/>
        <v>0</v>
      </c>
      <c r="G13" s="17">
        <f t="shared" si="1"/>
        <v>0</v>
      </c>
      <c r="H13" s="17">
        <f t="shared" si="1"/>
        <v>0</v>
      </c>
      <c r="I13" s="17">
        <f t="shared" si="1"/>
        <v>0</v>
      </c>
      <c r="J13" s="17">
        <f t="shared" si="1"/>
        <v>0</v>
      </c>
      <c r="K13" s="17">
        <f t="shared" si="1"/>
        <v>0</v>
      </c>
      <c r="L13" s="17">
        <f t="shared" si="1"/>
        <v>0</v>
      </c>
      <c r="M13" s="17">
        <f t="shared" si="1"/>
        <v>0</v>
      </c>
      <c r="N13" s="17">
        <f t="shared" si="1"/>
        <v>0</v>
      </c>
      <c r="O13" s="17">
        <f t="shared" si="1"/>
        <v>0</v>
      </c>
      <c r="P13" s="17">
        <f t="shared" si="1"/>
        <v>0</v>
      </c>
      <c r="Q13" s="17">
        <f t="shared" si="1"/>
        <v>0</v>
      </c>
      <c r="R13" s="17">
        <f t="shared" si="1"/>
        <v>0</v>
      </c>
      <c r="S13" s="17">
        <f t="shared" si="1"/>
        <v>0</v>
      </c>
      <c r="T13" s="17">
        <f t="shared" si="1"/>
        <v>0</v>
      </c>
      <c r="U13" s="17">
        <f t="shared" si="1"/>
        <v>0</v>
      </c>
      <c r="V13" s="17">
        <f t="shared" si="1"/>
        <v>0</v>
      </c>
      <c r="W13" s="17">
        <f t="shared" si="1"/>
        <v>0</v>
      </c>
      <c r="X13" s="17">
        <f t="shared" si="1"/>
        <v>0</v>
      </c>
      <c r="Y13" s="17">
        <f t="shared" si="1"/>
        <v>0</v>
      </c>
      <c r="Z13" s="17">
        <f t="shared" si="1"/>
        <v>0</v>
      </c>
      <c r="AA13" s="17">
        <f t="shared" si="1"/>
        <v>0</v>
      </c>
      <c r="AB13" s="17">
        <f t="shared" si="1"/>
        <v>0</v>
      </c>
      <c r="AC13" s="17">
        <f t="shared" si="1"/>
        <v>0</v>
      </c>
      <c r="AD13" s="17">
        <f t="shared" si="1"/>
        <v>0</v>
      </c>
      <c r="AE13" s="17">
        <f t="shared" si="1"/>
        <v>0</v>
      </c>
      <c r="AF13" s="17">
        <f t="shared" si="1"/>
        <v>0</v>
      </c>
      <c r="AG13" s="17">
        <f t="shared" si="1"/>
        <v>0</v>
      </c>
      <c r="AH13" s="17">
        <f t="shared" si="1"/>
        <v>0</v>
      </c>
      <c r="AI13" s="17">
        <f t="shared" si="1"/>
        <v>0</v>
      </c>
      <c r="AJ13" s="17">
        <f t="shared" si="1"/>
        <v>0</v>
      </c>
      <c r="AK13" s="17">
        <f t="shared" si="1"/>
        <v>0</v>
      </c>
      <c r="AL13" s="17">
        <f t="shared" si="1"/>
        <v>0</v>
      </c>
      <c r="AM13" s="17">
        <f t="shared" si="1"/>
        <v>0</v>
      </c>
      <c r="AN13" s="17">
        <f t="shared" si="1"/>
        <v>0</v>
      </c>
      <c r="AO13" s="17">
        <f t="shared" si="1"/>
        <v>0</v>
      </c>
      <c r="AP13" s="17">
        <f t="shared" si="1"/>
        <v>0</v>
      </c>
      <c r="AQ13" s="17">
        <f t="shared" si="1"/>
        <v>0</v>
      </c>
      <c r="AR13" s="17">
        <f t="shared" si="1"/>
        <v>0</v>
      </c>
      <c r="AS13" s="17">
        <f t="shared" si="1"/>
        <v>0</v>
      </c>
      <c r="AT13" s="17">
        <f t="shared" si="1"/>
        <v>0</v>
      </c>
      <c r="AU13" s="17">
        <f t="shared" si="1"/>
        <v>0</v>
      </c>
      <c r="AV13" s="17">
        <f t="shared" si="1"/>
        <v>0</v>
      </c>
      <c r="AW13" s="17">
        <f t="shared" si="1"/>
        <v>0</v>
      </c>
      <c r="AX13" s="17">
        <f t="shared" si="1"/>
        <v>0</v>
      </c>
      <c r="AY13" s="17">
        <f t="shared" si="1"/>
        <v>0</v>
      </c>
      <c r="AZ13" s="17">
        <f t="shared" si="1"/>
        <v>0</v>
      </c>
      <c r="BA13" s="17">
        <f t="shared" si="1"/>
        <v>0</v>
      </c>
      <c r="BB13" s="17">
        <f t="shared" si="1"/>
        <v>0</v>
      </c>
      <c r="BC13" s="17">
        <f t="shared" si="1"/>
        <v>0</v>
      </c>
      <c r="BD13" s="17">
        <f t="shared" si="1"/>
        <v>0</v>
      </c>
      <c r="BE13" s="17">
        <f t="shared" si="1"/>
        <v>0</v>
      </c>
      <c r="BF13" s="17">
        <f t="shared" si="1"/>
        <v>0</v>
      </c>
      <c r="BG13" s="17">
        <f t="shared" si="1"/>
        <v>0</v>
      </c>
      <c r="BH13" s="17">
        <f t="shared" si="1"/>
        <v>0</v>
      </c>
      <c r="BI13" s="17">
        <f t="shared" si="1"/>
        <v>0</v>
      </c>
      <c r="BJ13" s="17">
        <f t="shared" si="1"/>
        <v>0</v>
      </c>
      <c r="BK13" s="17">
        <f>SUM(C13:BJ13)</f>
        <v>0</v>
      </c>
    </row>
    <row r="14" spans="1:63" ht="12.75">
      <c r="A14" s="14" t="s">
        <v>38</v>
      </c>
      <c r="B14" s="15" t="s">
        <v>39</v>
      </c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1"/>
    </row>
    <row r="15" spans="1:63" ht="12.75">
      <c r="A15" s="14"/>
      <c r="B15" s="16" t="s">
        <v>43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f>SUM(C15:BJ15)</f>
        <v>0</v>
      </c>
    </row>
    <row r="16" spans="1:63" ht="12.75">
      <c r="A16" s="14"/>
      <c r="B16" s="18" t="s">
        <v>40</v>
      </c>
      <c r="C16" s="17">
        <f>C15</f>
        <v>0</v>
      </c>
      <c r="D16" s="17">
        <f aca="true" t="shared" si="2" ref="D16:BJ16">D15</f>
        <v>0</v>
      </c>
      <c r="E16" s="17">
        <f t="shared" si="2"/>
        <v>0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2"/>
        <v>0</v>
      </c>
      <c r="N16" s="17">
        <f t="shared" si="2"/>
        <v>0</v>
      </c>
      <c r="O16" s="17">
        <f t="shared" si="2"/>
        <v>0</v>
      </c>
      <c r="P16" s="17">
        <f t="shared" si="2"/>
        <v>0</v>
      </c>
      <c r="Q16" s="17">
        <f t="shared" si="2"/>
        <v>0</v>
      </c>
      <c r="R16" s="17">
        <f t="shared" si="2"/>
        <v>0</v>
      </c>
      <c r="S16" s="17">
        <f t="shared" si="2"/>
        <v>0</v>
      </c>
      <c r="T16" s="17">
        <f t="shared" si="2"/>
        <v>0</v>
      </c>
      <c r="U16" s="17">
        <f t="shared" si="2"/>
        <v>0</v>
      </c>
      <c r="V16" s="17">
        <f t="shared" si="2"/>
        <v>0</v>
      </c>
      <c r="W16" s="17">
        <f t="shared" si="2"/>
        <v>0</v>
      </c>
      <c r="X16" s="17">
        <f t="shared" si="2"/>
        <v>0</v>
      </c>
      <c r="Y16" s="17">
        <f t="shared" si="2"/>
        <v>0</v>
      </c>
      <c r="Z16" s="17">
        <f t="shared" si="2"/>
        <v>0</v>
      </c>
      <c r="AA16" s="17">
        <f t="shared" si="2"/>
        <v>0</v>
      </c>
      <c r="AB16" s="17">
        <f t="shared" si="2"/>
        <v>0</v>
      </c>
      <c r="AC16" s="17">
        <f t="shared" si="2"/>
        <v>0</v>
      </c>
      <c r="AD16" s="17">
        <f t="shared" si="2"/>
        <v>0</v>
      </c>
      <c r="AE16" s="17">
        <f t="shared" si="2"/>
        <v>0</v>
      </c>
      <c r="AF16" s="17">
        <f t="shared" si="2"/>
        <v>0</v>
      </c>
      <c r="AG16" s="17">
        <f t="shared" si="2"/>
        <v>0</v>
      </c>
      <c r="AH16" s="17">
        <f t="shared" si="2"/>
        <v>0</v>
      </c>
      <c r="AI16" s="17">
        <f t="shared" si="2"/>
        <v>0</v>
      </c>
      <c r="AJ16" s="17">
        <f t="shared" si="2"/>
        <v>0</v>
      </c>
      <c r="AK16" s="17">
        <f t="shared" si="2"/>
        <v>0</v>
      </c>
      <c r="AL16" s="17">
        <f t="shared" si="2"/>
        <v>0</v>
      </c>
      <c r="AM16" s="17">
        <f t="shared" si="2"/>
        <v>0</v>
      </c>
      <c r="AN16" s="17">
        <f t="shared" si="2"/>
        <v>0</v>
      </c>
      <c r="AO16" s="17">
        <f t="shared" si="2"/>
        <v>0</v>
      </c>
      <c r="AP16" s="17">
        <f t="shared" si="2"/>
        <v>0</v>
      </c>
      <c r="AQ16" s="17">
        <f t="shared" si="2"/>
        <v>0</v>
      </c>
      <c r="AR16" s="17">
        <f t="shared" si="2"/>
        <v>0</v>
      </c>
      <c r="AS16" s="17">
        <f t="shared" si="2"/>
        <v>0</v>
      </c>
      <c r="AT16" s="17">
        <f t="shared" si="2"/>
        <v>0</v>
      </c>
      <c r="AU16" s="17">
        <f t="shared" si="2"/>
        <v>0</v>
      </c>
      <c r="AV16" s="17">
        <f t="shared" si="2"/>
        <v>0</v>
      </c>
      <c r="AW16" s="17">
        <f t="shared" si="2"/>
        <v>0</v>
      </c>
      <c r="AX16" s="17">
        <f t="shared" si="2"/>
        <v>0</v>
      </c>
      <c r="AY16" s="17">
        <f t="shared" si="2"/>
        <v>0</v>
      </c>
      <c r="AZ16" s="17">
        <f t="shared" si="2"/>
        <v>0</v>
      </c>
      <c r="BA16" s="17">
        <f t="shared" si="2"/>
        <v>0</v>
      </c>
      <c r="BB16" s="17">
        <f t="shared" si="2"/>
        <v>0</v>
      </c>
      <c r="BC16" s="17">
        <f t="shared" si="2"/>
        <v>0</v>
      </c>
      <c r="BD16" s="17">
        <f t="shared" si="2"/>
        <v>0</v>
      </c>
      <c r="BE16" s="17">
        <f t="shared" si="2"/>
        <v>0</v>
      </c>
      <c r="BF16" s="17">
        <f t="shared" si="2"/>
        <v>0</v>
      </c>
      <c r="BG16" s="17">
        <f t="shared" si="2"/>
        <v>0</v>
      </c>
      <c r="BH16" s="17">
        <f t="shared" si="2"/>
        <v>0</v>
      </c>
      <c r="BI16" s="17">
        <f t="shared" si="2"/>
        <v>0</v>
      </c>
      <c r="BJ16" s="17">
        <f t="shared" si="2"/>
        <v>0</v>
      </c>
      <c r="BK16" s="17">
        <f>SUM(C16:BJ16)</f>
        <v>0</v>
      </c>
    </row>
    <row r="17" spans="1:63" ht="12.75">
      <c r="A17" s="14" t="s">
        <v>41</v>
      </c>
      <c r="B17" s="15" t="s">
        <v>42</v>
      </c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</row>
    <row r="18" spans="1:63" ht="12.75">
      <c r="A18" s="14"/>
      <c r="B18" s="16" t="s">
        <v>43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f>SUM(C18:BJ18)</f>
        <v>0</v>
      </c>
    </row>
    <row r="19" spans="1:63" ht="12.75">
      <c r="A19" s="14"/>
      <c r="B19" s="18" t="s">
        <v>44</v>
      </c>
      <c r="C19" s="17">
        <f>C18</f>
        <v>0</v>
      </c>
      <c r="D19" s="17">
        <f aca="true" t="shared" si="3" ref="D19:BJ19">D18</f>
        <v>0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0</v>
      </c>
      <c r="J19" s="17">
        <f t="shared" si="3"/>
        <v>0</v>
      </c>
      <c r="K19" s="17">
        <f t="shared" si="3"/>
        <v>0</v>
      </c>
      <c r="L19" s="17">
        <f t="shared" si="3"/>
        <v>0</v>
      </c>
      <c r="M19" s="17">
        <f t="shared" si="3"/>
        <v>0</v>
      </c>
      <c r="N19" s="17">
        <f t="shared" si="3"/>
        <v>0</v>
      </c>
      <c r="O19" s="17">
        <f t="shared" si="3"/>
        <v>0</v>
      </c>
      <c r="P19" s="17">
        <f t="shared" si="3"/>
        <v>0</v>
      </c>
      <c r="Q19" s="17">
        <f t="shared" si="3"/>
        <v>0</v>
      </c>
      <c r="R19" s="17">
        <f t="shared" si="3"/>
        <v>0</v>
      </c>
      <c r="S19" s="17">
        <f t="shared" si="3"/>
        <v>0</v>
      </c>
      <c r="T19" s="17">
        <f t="shared" si="3"/>
        <v>0</v>
      </c>
      <c r="U19" s="17">
        <f t="shared" si="3"/>
        <v>0</v>
      </c>
      <c r="V19" s="17">
        <f t="shared" si="3"/>
        <v>0</v>
      </c>
      <c r="W19" s="17">
        <f t="shared" si="3"/>
        <v>0</v>
      </c>
      <c r="X19" s="17">
        <f t="shared" si="3"/>
        <v>0</v>
      </c>
      <c r="Y19" s="17">
        <f t="shared" si="3"/>
        <v>0</v>
      </c>
      <c r="Z19" s="17">
        <f t="shared" si="3"/>
        <v>0</v>
      </c>
      <c r="AA19" s="17">
        <f t="shared" si="3"/>
        <v>0</v>
      </c>
      <c r="AB19" s="17">
        <f t="shared" si="3"/>
        <v>0</v>
      </c>
      <c r="AC19" s="17">
        <f t="shared" si="3"/>
        <v>0</v>
      </c>
      <c r="AD19" s="17">
        <f t="shared" si="3"/>
        <v>0</v>
      </c>
      <c r="AE19" s="17">
        <f t="shared" si="3"/>
        <v>0</v>
      </c>
      <c r="AF19" s="17">
        <f t="shared" si="3"/>
        <v>0</v>
      </c>
      <c r="AG19" s="17">
        <f t="shared" si="3"/>
        <v>0</v>
      </c>
      <c r="AH19" s="17">
        <f t="shared" si="3"/>
        <v>0</v>
      </c>
      <c r="AI19" s="17">
        <f t="shared" si="3"/>
        <v>0</v>
      </c>
      <c r="AJ19" s="17">
        <f t="shared" si="3"/>
        <v>0</v>
      </c>
      <c r="AK19" s="17">
        <f t="shared" si="3"/>
        <v>0</v>
      </c>
      <c r="AL19" s="17">
        <f t="shared" si="3"/>
        <v>0</v>
      </c>
      <c r="AM19" s="17">
        <f t="shared" si="3"/>
        <v>0</v>
      </c>
      <c r="AN19" s="17">
        <f t="shared" si="3"/>
        <v>0</v>
      </c>
      <c r="AO19" s="17">
        <f t="shared" si="3"/>
        <v>0</v>
      </c>
      <c r="AP19" s="17">
        <f t="shared" si="3"/>
        <v>0</v>
      </c>
      <c r="AQ19" s="17">
        <f t="shared" si="3"/>
        <v>0</v>
      </c>
      <c r="AR19" s="17">
        <f t="shared" si="3"/>
        <v>0</v>
      </c>
      <c r="AS19" s="17">
        <f t="shared" si="3"/>
        <v>0</v>
      </c>
      <c r="AT19" s="17">
        <f t="shared" si="3"/>
        <v>0</v>
      </c>
      <c r="AU19" s="17">
        <f t="shared" si="3"/>
        <v>0</v>
      </c>
      <c r="AV19" s="17">
        <f t="shared" si="3"/>
        <v>0</v>
      </c>
      <c r="AW19" s="17">
        <f t="shared" si="3"/>
        <v>0</v>
      </c>
      <c r="AX19" s="17">
        <f t="shared" si="3"/>
        <v>0</v>
      </c>
      <c r="AY19" s="17">
        <f t="shared" si="3"/>
        <v>0</v>
      </c>
      <c r="AZ19" s="17">
        <f t="shared" si="3"/>
        <v>0</v>
      </c>
      <c r="BA19" s="17">
        <f t="shared" si="3"/>
        <v>0</v>
      </c>
      <c r="BB19" s="17">
        <f t="shared" si="3"/>
        <v>0</v>
      </c>
      <c r="BC19" s="17">
        <f t="shared" si="3"/>
        <v>0</v>
      </c>
      <c r="BD19" s="17">
        <f t="shared" si="3"/>
        <v>0</v>
      </c>
      <c r="BE19" s="17">
        <f t="shared" si="3"/>
        <v>0</v>
      </c>
      <c r="BF19" s="17">
        <f t="shared" si="3"/>
        <v>0</v>
      </c>
      <c r="BG19" s="17">
        <f t="shared" si="3"/>
        <v>0</v>
      </c>
      <c r="BH19" s="17">
        <f t="shared" si="3"/>
        <v>0</v>
      </c>
      <c r="BI19" s="17">
        <f t="shared" si="3"/>
        <v>0</v>
      </c>
      <c r="BJ19" s="17">
        <f t="shared" si="3"/>
        <v>0</v>
      </c>
      <c r="BK19" s="17">
        <f>SUM(C19:BJ19)</f>
        <v>0</v>
      </c>
    </row>
    <row r="20" spans="1:63" ht="12.75">
      <c r="A20" s="14" t="s">
        <v>45</v>
      </c>
      <c r="B20" s="15" t="s">
        <v>46</v>
      </c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1"/>
    </row>
    <row r="21" spans="1:63" ht="12.75">
      <c r="A21" s="14"/>
      <c r="B21" s="16" t="s">
        <v>43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f>SUM(C21:BJ21)</f>
        <v>0</v>
      </c>
    </row>
    <row r="22" spans="1:63" ht="12.75">
      <c r="A22" s="14"/>
      <c r="B22" s="18" t="s">
        <v>47</v>
      </c>
      <c r="C22" s="17">
        <f aca="true" t="shared" si="4" ref="C22:AH22">C21</f>
        <v>0</v>
      </c>
      <c r="D22" s="17">
        <f t="shared" si="4"/>
        <v>0</v>
      </c>
      <c r="E22" s="17">
        <f t="shared" si="4"/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  <c r="I22" s="17">
        <f t="shared" si="4"/>
        <v>0</v>
      </c>
      <c r="J22" s="17">
        <f t="shared" si="4"/>
        <v>0</v>
      </c>
      <c r="K22" s="17">
        <f t="shared" si="4"/>
        <v>0</v>
      </c>
      <c r="L22" s="17">
        <f t="shared" si="4"/>
        <v>0</v>
      </c>
      <c r="M22" s="17">
        <f t="shared" si="4"/>
        <v>0</v>
      </c>
      <c r="N22" s="17">
        <f t="shared" si="4"/>
        <v>0</v>
      </c>
      <c r="O22" s="17">
        <f t="shared" si="4"/>
        <v>0</v>
      </c>
      <c r="P22" s="17">
        <f t="shared" si="4"/>
        <v>0</v>
      </c>
      <c r="Q22" s="17">
        <f t="shared" si="4"/>
        <v>0</v>
      </c>
      <c r="R22" s="17">
        <f t="shared" si="4"/>
        <v>0</v>
      </c>
      <c r="S22" s="17">
        <f t="shared" si="4"/>
        <v>0</v>
      </c>
      <c r="T22" s="17">
        <f t="shared" si="4"/>
        <v>0</v>
      </c>
      <c r="U22" s="17">
        <f t="shared" si="4"/>
        <v>0</v>
      </c>
      <c r="V22" s="17">
        <f t="shared" si="4"/>
        <v>0</v>
      </c>
      <c r="W22" s="17">
        <f t="shared" si="4"/>
        <v>0</v>
      </c>
      <c r="X22" s="17">
        <f t="shared" si="4"/>
        <v>0</v>
      </c>
      <c r="Y22" s="17">
        <f t="shared" si="4"/>
        <v>0</v>
      </c>
      <c r="Z22" s="17">
        <f t="shared" si="4"/>
        <v>0</v>
      </c>
      <c r="AA22" s="17">
        <f t="shared" si="4"/>
        <v>0</v>
      </c>
      <c r="AB22" s="17">
        <f t="shared" si="4"/>
        <v>0</v>
      </c>
      <c r="AC22" s="17">
        <f t="shared" si="4"/>
        <v>0</v>
      </c>
      <c r="AD22" s="17">
        <f t="shared" si="4"/>
        <v>0</v>
      </c>
      <c r="AE22" s="17">
        <f t="shared" si="4"/>
        <v>0</v>
      </c>
      <c r="AF22" s="17">
        <f t="shared" si="4"/>
        <v>0</v>
      </c>
      <c r="AG22" s="17">
        <f t="shared" si="4"/>
        <v>0</v>
      </c>
      <c r="AH22" s="17">
        <f t="shared" si="4"/>
        <v>0</v>
      </c>
      <c r="AI22" s="17">
        <f aca="true" t="shared" si="5" ref="AI22:BJ22">AI21</f>
        <v>0</v>
      </c>
      <c r="AJ22" s="17">
        <f t="shared" si="5"/>
        <v>0</v>
      </c>
      <c r="AK22" s="17">
        <f t="shared" si="5"/>
        <v>0</v>
      </c>
      <c r="AL22" s="17">
        <f t="shared" si="5"/>
        <v>0</v>
      </c>
      <c r="AM22" s="17">
        <f t="shared" si="5"/>
        <v>0</v>
      </c>
      <c r="AN22" s="17">
        <f t="shared" si="5"/>
        <v>0</v>
      </c>
      <c r="AO22" s="17">
        <f t="shared" si="5"/>
        <v>0</v>
      </c>
      <c r="AP22" s="17">
        <f t="shared" si="5"/>
        <v>0</v>
      </c>
      <c r="AQ22" s="17">
        <f t="shared" si="5"/>
        <v>0</v>
      </c>
      <c r="AR22" s="17">
        <f t="shared" si="5"/>
        <v>0</v>
      </c>
      <c r="AS22" s="17">
        <f t="shared" si="5"/>
        <v>0</v>
      </c>
      <c r="AT22" s="17">
        <f t="shared" si="5"/>
        <v>0</v>
      </c>
      <c r="AU22" s="17">
        <f t="shared" si="5"/>
        <v>0</v>
      </c>
      <c r="AV22" s="17">
        <f t="shared" si="5"/>
        <v>0</v>
      </c>
      <c r="AW22" s="17">
        <f t="shared" si="5"/>
        <v>0</v>
      </c>
      <c r="AX22" s="17">
        <f t="shared" si="5"/>
        <v>0</v>
      </c>
      <c r="AY22" s="17">
        <f t="shared" si="5"/>
        <v>0</v>
      </c>
      <c r="AZ22" s="17">
        <f t="shared" si="5"/>
        <v>0</v>
      </c>
      <c r="BA22" s="17">
        <f t="shared" si="5"/>
        <v>0</v>
      </c>
      <c r="BB22" s="17">
        <f t="shared" si="5"/>
        <v>0</v>
      </c>
      <c r="BC22" s="17">
        <f t="shared" si="5"/>
        <v>0</v>
      </c>
      <c r="BD22" s="17">
        <f t="shared" si="5"/>
        <v>0</v>
      </c>
      <c r="BE22" s="17">
        <f t="shared" si="5"/>
        <v>0</v>
      </c>
      <c r="BF22" s="17">
        <f t="shared" si="5"/>
        <v>0</v>
      </c>
      <c r="BG22" s="17">
        <f t="shared" si="5"/>
        <v>0</v>
      </c>
      <c r="BH22" s="17">
        <f t="shared" si="5"/>
        <v>0</v>
      </c>
      <c r="BI22" s="17">
        <f t="shared" si="5"/>
        <v>0</v>
      </c>
      <c r="BJ22" s="17">
        <f t="shared" si="5"/>
        <v>0</v>
      </c>
      <c r="BK22" s="17">
        <f>SUM(C22:BJ22)</f>
        <v>0</v>
      </c>
    </row>
    <row r="23" spans="1:63" ht="12.75">
      <c r="A23" s="14" t="s">
        <v>48</v>
      </c>
      <c r="B23" s="15" t="s">
        <v>49</v>
      </c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1"/>
    </row>
    <row r="24" spans="1:64" ht="12.75">
      <c r="A24" s="14"/>
      <c r="B24" s="51" t="s">
        <v>107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0</v>
      </c>
      <c r="BH24" s="17">
        <f aca="true" t="shared" si="6" ref="AI24:BJ25">SUM(BH23:BH23)</f>
        <v>0</v>
      </c>
      <c r="BI24" s="17">
        <v>0</v>
      </c>
      <c r="BJ24" s="17">
        <v>0</v>
      </c>
      <c r="BK24" s="37">
        <f>SUM(C24:BJ24)</f>
        <v>0</v>
      </c>
      <c r="BL24" s="61"/>
    </row>
    <row r="25" spans="1:63" ht="12.75">
      <c r="A25" s="14"/>
      <c r="B25" s="18" t="s">
        <v>50</v>
      </c>
      <c r="C25" s="17">
        <f>SUM(C24:C24)</f>
        <v>0</v>
      </c>
      <c r="D25" s="17">
        <f>D24</f>
        <v>0</v>
      </c>
      <c r="E25" s="17">
        <f>SUM(E24:E24)</f>
        <v>0</v>
      </c>
      <c r="F25" s="17">
        <f>SUM(F24:F24)</f>
        <v>0</v>
      </c>
      <c r="G25" s="17">
        <f>SUM(G24:G24)</f>
        <v>0</v>
      </c>
      <c r="H25" s="17">
        <f>SUM(H24:H24)</f>
        <v>0</v>
      </c>
      <c r="I25" s="17">
        <f>SUM(I24:I24)</f>
        <v>0</v>
      </c>
      <c r="J25" s="17">
        <f aca="true" t="shared" si="7" ref="J25:AH25">SUM(J24:J24)</f>
        <v>0</v>
      </c>
      <c r="K25" s="17">
        <f t="shared" si="7"/>
        <v>0</v>
      </c>
      <c r="L25" s="17">
        <f t="shared" si="7"/>
        <v>0</v>
      </c>
      <c r="M25" s="17">
        <f t="shared" si="7"/>
        <v>0</v>
      </c>
      <c r="N25" s="17">
        <f t="shared" si="7"/>
        <v>0</v>
      </c>
      <c r="O25" s="17">
        <f t="shared" si="7"/>
        <v>0</v>
      </c>
      <c r="P25" s="17">
        <f t="shared" si="7"/>
        <v>0</v>
      </c>
      <c r="Q25" s="17">
        <f t="shared" si="7"/>
        <v>0</v>
      </c>
      <c r="R25" s="17">
        <f t="shared" si="7"/>
        <v>0</v>
      </c>
      <c r="S25" s="17">
        <f t="shared" si="7"/>
        <v>0</v>
      </c>
      <c r="T25" s="17">
        <f t="shared" si="7"/>
        <v>0</v>
      </c>
      <c r="U25" s="17">
        <f t="shared" si="7"/>
        <v>0</v>
      </c>
      <c r="V25" s="17">
        <f t="shared" si="7"/>
        <v>0</v>
      </c>
      <c r="W25" s="17">
        <f t="shared" si="7"/>
        <v>0</v>
      </c>
      <c r="X25" s="17">
        <f t="shared" si="7"/>
        <v>0</v>
      </c>
      <c r="Y25" s="17">
        <f t="shared" si="7"/>
        <v>0</v>
      </c>
      <c r="Z25" s="17">
        <f t="shared" si="7"/>
        <v>0</v>
      </c>
      <c r="AA25" s="17">
        <f t="shared" si="7"/>
        <v>0</v>
      </c>
      <c r="AB25" s="17">
        <f t="shared" si="7"/>
        <v>0</v>
      </c>
      <c r="AC25" s="17">
        <f t="shared" si="7"/>
        <v>0</v>
      </c>
      <c r="AD25" s="17">
        <f t="shared" si="7"/>
        <v>0</v>
      </c>
      <c r="AE25" s="17">
        <f t="shared" si="7"/>
        <v>0</v>
      </c>
      <c r="AF25" s="17">
        <f t="shared" si="7"/>
        <v>0</v>
      </c>
      <c r="AG25" s="17">
        <f t="shared" si="7"/>
        <v>0</v>
      </c>
      <c r="AH25" s="17">
        <f t="shared" si="7"/>
        <v>0</v>
      </c>
      <c r="AI25" s="17">
        <f t="shared" si="6"/>
        <v>0</v>
      </c>
      <c r="AJ25" s="17">
        <f t="shared" si="6"/>
        <v>0</v>
      </c>
      <c r="AK25" s="17">
        <f t="shared" si="6"/>
        <v>0</v>
      </c>
      <c r="AL25" s="17">
        <f t="shared" si="6"/>
        <v>0</v>
      </c>
      <c r="AM25" s="17">
        <f t="shared" si="6"/>
        <v>0</v>
      </c>
      <c r="AN25" s="17">
        <f t="shared" si="6"/>
        <v>0</v>
      </c>
      <c r="AO25" s="17">
        <f t="shared" si="6"/>
        <v>0</v>
      </c>
      <c r="AP25" s="17">
        <f t="shared" si="6"/>
        <v>0</v>
      </c>
      <c r="AQ25" s="17">
        <f t="shared" si="6"/>
        <v>0</v>
      </c>
      <c r="AR25" s="17">
        <f t="shared" si="6"/>
        <v>0</v>
      </c>
      <c r="AS25" s="17">
        <f t="shared" si="6"/>
        <v>0</v>
      </c>
      <c r="AT25" s="17">
        <f t="shared" si="6"/>
        <v>0</v>
      </c>
      <c r="AU25" s="17">
        <f t="shared" si="6"/>
        <v>0</v>
      </c>
      <c r="AV25" s="17">
        <f t="shared" si="6"/>
        <v>0</v>
      </c>
      <c r="AW25" s="17">
        <f t="shared" si="6"/>
        <v>0</v>
      </c>
      <c r="AX25" s="17">
        <f t="shared" si="6"/>
        <v>0</v>
      </c>
      <c r="AY25" s="17">
        <f t="shared" si="6"/>
        <v>0</v>
      </c>
      <c r="AZ25" s="17">
        <f t="shared" si="6"/>
        <v>0</v>
      </c>
      <c r="BA25" s="17">
        <f t="shared" si="6"/>
        <v>0</v>
      </c>
      <c r="BB25" s="17">
        <f t="shared" si="6"/>
        <v>0</v>
      </c>
      <c r="BC25" s="17">
        <f t="shared" si="6"/>
        <v>0</v>
      </c>
      <c r="BD25" s="17">
        <f t="shared" si="6"/>
        <v>0</v>
      </c>
      <c r="BE25" s="17">
        <f t="shared" si="6"/>
        <v>0</v>
      </c>
      <c r="BF25" s="17">
        <f t="shared" si="6"/>
        <v>0</v>
      </c>
      <c r="BG25" s="17">
        <f t="shared" si="6"/>
        <v>0</v>
      </c>
      <c r="BH25" s="17">
        <f t="shared" si="6"/>
        <v>0</v>
      </c>
      <c r="BI25" s="17">
        <f t="shared" si="6"/>
        <v>0</v>
      </c>
      <c r="BJ25" s="17">
        <f t="shared" si="6"/>
        <v>0</v>
      </c>
      <c r="BK25" s="37">
        <f>SUM(C25:BJ25)</f>
        <v>0</v>
      </c>
    </row>
    <row r="26" spans="1:63" ht="12.75">
      <c r="A26" s="14"/>
      <c r="B26" s="18" t="s">
        <v>51</v>
      </c>
      <c r="C26" s="17">
        <f aca="true" t="shared" si="8" ref="C26:AH26">C10+C13+C16+C19+C22+C25</f>
        <v>0</v>
      </c>
      <c r="D26" s="17">
        <f>D10+D13+D16+D19+D22+D25</f>
        <v>0</v>
      </c>
      <c r="E26" s="17">
        <f t="shared" si="8"/>
        <v>0</v>
      </c>
      <c r="F26" s="17">
        <f t="shared" si="8"/>
        <v>0</v>
      </c>
      <c r="G26" s="17">
        <f t="shared" si="8"/>
        <v>0</v>
      </c>
      <c r="H26" s="17">
        <f>H10+H13+H16+H19+H22+H25</f>
        <v>0</v>
      </c>
      <c r="I26" s="17">
        <f>I10+I13+I16+I19+I22+I25</f>
        <v>0</v>
      </c>
      <c r="J26" s="17">
        <f t="shared" si="8"/>
        <v>0</v>
      </c>
      <c r="K26" s="17">
        <f t="shared" si="8"/>
        <v>0</v>
      </c>
      <c r="L26" s="17">
        <f t="shared" si="8"/>
        <v>0</v>
      </c>
      <c r="M26" s="17">
        <f t="shared" si="8"/>
        <v>0</v>
      </c>
      <c r="N26" s="17">
        <f t="shared" si="8"/>
        <v>0</v>
      </c>
      <c r="O26" s="17">
        <f t="shared" si="8"/>
        <v>0</v>
      </c>
      <c r="P26" s="17">
        <f t="shared" si="8"/>
        <v>0</v>
      </c>
      <c r="Q26" s="17">
        <f t="shared" si="8"/>
        <v>0</v>
      </c>
      <c r="R26" s="17">
        <f t="shared" si="8"/>
        <v>0</v>
      </c>
      <c r="S26" s="17">
        <f t="shared" si="8"/>
        <v>0</v>
      </c>
      <c r="T26" s="17">
        <f t="shared" si="8"/>
        <v>0</v>
      </c>
      <c r="U26" s="17">
        <f t="shared" si="8"/>
        <v>0</v>
      </c>
      <c r="V26" s="17">
        <f t="shared" si="8"/>
        <v>0</v>
      </c>
      <c r="W26" s="17">
        <f t="shared" si="8"/>
        <v>0</v>
      </c>
      <c r="X26" s="17">
        <f t="shared" si="8"/>
        <v>0</v>
      </c>
      <c r="Y26" s="17">
        <f t="shared" si="8"/>
        <v>0</v>
      </c>
      <c r="Z26" s="17">
        <f t="shared" si="8"/>
        <v>0</v>
      </c>
      <c r="AA26" s="17">
        <f t="shared" si="8"/>
        <v>0</v>
      </c>
      <c r="AB26" s="17">
        <f t="shared" si="8"/>
        <v>0</v>
      </c>
      <c r="AC26" s="17">
        <f t="shared" si="8"/>
        <v>0</v>
      </c>
      <c r="AD26" s="17">
        <f t="shared" si="8"/>
        <v>0</v>
      </c>
      <c r="AE26" s="17">
        <f t="shared" si="8"/>
        <v>0</v>
      </c>
      <c r="AF26" s="17">
        <f t="shared" si="8"/>
        <v>0</v>
      </c>
      <c r="AG26" s="17">
        <f t="shared" si="8"/>
        <v>0</v>
      </c>
      <c r="AH26" s="17">
        <f t="shared" si="8"/>
        <v>0</v>
      </c>
      <c r="AI26" s="17">
        <f aca="true" t="shared" si="9" ref="AI26:BJ26">AI10+AI13+AI16+AI19+AI22+AI25</f>
        <v>0</v>
      </c>
      <c r="AJ26" s="17">
        <f t="shared" si="9"/>
        <v>0</v>
      </c>
      <c r="AK26" s="17">
        <f t="shared" si="9"/>
        <v>0</v>
      </c>
      <c r="AL26" s="17">
        <f t="shared" si="9"/>
        <v>0</v>
      </c>
      <c r="AM26" s="17">
        <f t="shared" si="9"/>
        <v>0</v>
      </c>
      <c r="AN26" s="17">
        <f t="shared" si="9"/>
        <v>0</v>
      </c>
      <c r="AO26" s="17">
        <f t="shared" si="9"/>
        <v>0</v>
      </c>
      <c r="AP26" s="17">
        <f t="shared" si="9"/>
        <v>0</v>
      </c>
      <c r="AQ26" s="17">
        <f t="shared" si="9"/>
        <v>0</v>
      </c>
      <c r="AR26" s="17">
        <f t="shared" si="9"/>
        <v>0</v>
      </c>
      <c r="AS26" s="17">
        <f t="shared" si="9"/>
        <v>0</v>
      </c>
      <c r="AT26" s="17">
        <f t="shared" si="9"/>
        <v>0</v>
      </c>
      <c r="AU26" s="17">
        <f t="shared" si="9"/>
        <v>0</v>
      </c>
      <c r="AV26" s="17">
        <f t="shared" si="9"/>
        <v>0</v>
      </c>
      <c r="AW26" s="17">
        <f t="shared" si="9"/>
        <v>0</v>
      </c>
      <c r="AX26" s="17">
        <f t="shared" si="9"/>
        <v>0</v>
      </c>
      <c r="AY26" s="17">
        <f t="shared" si="9"/>
        <v>0</v>
      </c>
      <c r="AZ26" s="17">
        <f t="shared" si="9"/>
        <v>0</v>
      </c>
      <c r="BA26" s="17">
        <f t="shared" si="9"/>
        <v>0</v>
      </c>
      <c r="BB26" s="17">
        <f t="shared" si="9"/>
        <v>0</v>
      </c>
      <c r="BC26" s="17">
        <f t="shared" si="9"/>
        <v>0</v>
      </c>
      <c r="BD26" s="17">
        <f t="shared" si="9"/>
        <v>0</v>
      </c>
      <c r="BE26" s="17">
        <f t="shared" si="9"/>
        <v>0</v>
      </c>
      <c r="BF26" s="17">
        <f t="shared" si="9"/>
        <v>0</v>
      </c>
      <c r="BG26" s="17">
        <f t="shared" si="9"/>
        <v>0</v>
      </c>
      <c r="BH26" s="17">
        <f t="shared" si="9"/>
        <v>0</v>
      </c>
      <c r="BI26" s="17">
        <f t="shared" si="9"/>
        <v>0</v>
      </c>
      <c r="BJ26" s="17">
        <f t="shared" si="9"/>
        <v>0</v>
      </c>
      <c r="BK26" s="37">
        <f>BK10+BK13+BK16+BK19+BK22+BK25</f>
        <v>0</v>
      </c>
    </row>
    <row r="27" spans="1:63" ht="12.75">
      <c r="A27" s="14"/>
      <c r="B27" s="16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38"/>
    </row>
    <row r="28" spans="1:63" ht="12.75">
      <c r="A28" s="9" t="s">
        <v>52</v>
      </c>
      <c r="B28" s="10" t="s">
        <v>53</v>
      </c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38"/>
    </row>
    <row r="29" spans="1:63" ht="12.75">
      <c r="A29" s="14" t="s">
        <v>32</v>
      </c>
      <c r="B29" s="15" t="s">
        <v>54</v>
      </c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39"/>
    </row>
    <row r="30" spans="1:63" ht="12.75">
      <c r="A30" s="14"/>
      <c r="B30" s="16" t="s">
        <v>43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0</v>
      </c>
      <c r="BE30" s="17">
        <v>0</v>
      </c>
      <c r="BF30" s="17">
        <v>0</v>
      </c>
      <c r="BG30" s="17">
        <v>0</v>
      </c>
      <c r="BH30" s="17">
        <v>0</v>
      </c>
      <c r="BI30" s="17">
        <v>0</v>
      </c>
      <c r="BJ30" s="17">
        <v>0</v>
      </c>
      <c r="BK30" s="37">
        <f>SUM(C30:BJ30)</f>
        <v>0</v>
      </c>
    </row>
    <row r="31" spans="1:63" ht="12.75">
      <c r="A31" s="14"/>
      <c r="B31" s="18" t="s">
        <v>105</v>
      </c>
      <c r="C31" s="17">
        <f>C30</f>
        <v>0</v>
      </c>
      <c r="D31" s="17">
        <f aca="true" t="shared" si="10" ref="D31:BJ31">D30</f>
        <v>0</v>
      </c>
      <c r="E31" s="17">
        <f t="shared" si="10"/>
        <v>0</v>
      </c>
      <c r="F31" s="17">
        <f t="shared" si="10"/>
        <v>0</v>
      </c>
      <c r="G31" s="17">
        <f t="shared" si="10"/>
        <v>0</v>
      </c>
      <c r="H31" s="17">
        <f t="shared" si="10"/>
        <v>0</v>
      </c>
      <c r="I31" s="17">
        <f t="shared" si="10"/>
        <v>0</v>
      </c>
      <c r="J31" s="17">
        <f t="shared" si="10"/>
        <v>0</v>
      </c>
      <c r="K31" s="17">
        <f t="shared" si="10"/>
        <v>0</v>
      </c>
      <c r="L31" s="17">
        <f t="shared" si="10"/>
        <v>0</v>
      </c>
      <c r="M31" s="17">
        <f t="shared" si="10"/>
        <v>0</v>
      </c>
      <c r="N31" s="17">
        <f t="shared" si="10"/>
        <v>0</v>
      </c>
      <c r="O31" s="17">
        <f t="shared" si="10"/>
        <v>0</v>
      </c>
      <c r="P31" s="17">
        <f t="shared" si="10"/>
        <v>0</v>
      </c>
      <c r="Q31" s="17">
        <f t="shared" si="10"/>
        <v>0</v>
      </c>
      <c r="R31" s="17">
        <f t="shared" si="10"/>
        <v>0</v>
      </c>
      <c r="S31" s="17">
        <f t="shared" si="10"/>
        <v>0</v>
      </c>
      <c r="T31" s="17">
        <f t="shared" si="10"/>
        <v>0</v>
      </c>
      <c r="U31" s="17">
        <f t="shared" si="10"/>
        <v>0</v>
      </c>
      <c r="V31" s="17">
        <f t="shared" si="10"/>
        <v>0</v>
      </c>
      <c r="W31" s="17">
        <f t="shared" si="10"/>
        <v>0</v>
      </c>
      <c r="X31" s="17">
        <f t="shared" si="10"/>
        <v>0</v>
      </c>
      <c r="Y31" s="17">
        <f t="shared" si="10"/>
        <v>0</v>
      </c>
      <c r="Z31" s="17">
        <f t="shared" si="10"/>
        <v>0</v>
      </c>
      <c r="AA31" s="17">
        <f t="shared" si="10"/>
        <v>0</v>
      </c>
      <c r="AB31" s="17">
        <f t="shared" si="10"/>
        <v>0</v>
      </c>
      <c r="AC31" s="17">
        <f t="shared" si="10"/>
        <v>0</v>
      </c>
      <c r="AD31" s="17">
        <f t="shared" si="10"/>
        <v>0</v>
      </c>
      <c r="AE31" s="17">
        <f t="shared" si="10"/>
        <v>0</v>
      </c>
      <c r="AF31" s="17">
        <f t="shared" si="10"/>
        <v>0</v>
      </c>
      <c r="AG31" s="17">
        <f t="shared" si="10"/>
        <v>0</v>
      </c>
      <c r="AH31" s="17">
        <f t="shared" si="10"/>
        <v>0</v>
      </c>
      <c r="AI31" s="17">
        <f t="shared" si="10"/>
        <v>0</v>
      </c>
      <c r="AJ31" s="17">
        <f t="shared" si="10"/>
        <v>0</v>
      </c>
      <c r="AK31" s="17">
        <f t="shared" si="10"/>
        <v>0</v>
      </c>
      <c r="AL31" s="17">
        <f t="shared" si="10"/>
        <v>0</v>
      </c>
      <c r="AM31" s="17">
        <f t="shared" si="10"/>
        <v>0</v>
      </c>
      <c r="AN31" s="17">
        <f t="shared" si="10"/>
        <v>0</v>
      </c>
      <c r="AO31" s="17">
        <f t="shared" si="10"/>
        <v>0</v>
      </c>
      <c r="AP31" s="17">
        <f t="shared" si="10"/>
        <v>0</v>
      </c>
      <c r="AQ31" s="17">
        <f t="shared" si="10"/>
        <v>0</v>
      </c>
      <c r="AR31" s="17">
        <f t="shared" si="10"/>
        <v>0</v>
      </c>
      <c r="AS31" s="17">
        <f t="shared" si="10"/>
        <v>0</v>
      </c>
      <c r="AT31" s="17">
        <f t="shared" si="10"/>
        <v>0</v>
      </c>
      <c r="AU31" s="17">
        <f t="shared" si="10"/>
        <v>0</v>
      </c>
      <c r="AV31" s="17">
        <f t="shared" si="10"/>
        <v>0</v>
      </c>
      <c r="AW31" s="17">
        <f t="shared" si="10"/>
        <v>0</v>
      </c>
      <c r="AX31" s="17">
        <f t="shared" si="10"/>
        <v>0</v>
      </c>
      <c r="AY31" s="17">
        <f t="shared" si="10"/>
        <v>0</v>
      </c>
      <c r="AZ31" s="17">
        <f t="shared" si="10"/>
        <v>0</v>
      </c>
      <c r="BA31" s="17">
        <f t="shared" si="10"/>
        <v>0</v>
      </c>
      <c r="BB31" s="17">
        <f t="shared" si="10"/>
        <v>0</v>
      </c>
      <c r="BC31" s="17">
        <f t="shared" si="10"/>
        <v>0</v>
      </c>
      <c r="BD31" s="17">
        <f t="shared" si="10"/>
        <v>0</v>
      </c>
      <c r="BE31" s="17">
        <f t="shared" si="10"/>
        <v>0</v>
      </c>
      <c r="BF31" s="17">
        <f t="shared" si="10"/>
        <v>0</v>
      </c>
      <c r="BG31" s="17">
        <f t="shared" si="10"/>
        <v>0</v>
      </c>
      <c r="BH31" s="17">
        <f t="shared" si="10"/>
        <v>0</v>
      </c>
      <c r="BI31" s="17">
        <f t="shared" si="10"/>
        <v>0</v>
      </c>
      <c r="BJ31" s="17">
        <f t="shared" si="10"/>
        <v>0</v>
      </c>
      <c r="BK31" s="37">
        <f>SUM(C31:BJ31)</f>
        <v>0</v>
      </c>
    </row>
    <row r="32" spans="1:63" ht="12.75">
      <c r="A32" s="14" t="s">
        <v>35</v>
      </c>
      <c r="B32" s="15" t="s">
        <v>20</v>
      </c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37"/>
    </row>
    <row r="33" spans="1:70" ht="12.75">
      <c r="A33" s="14"/>
      <c r="B33" s="51" t="s">
        <v>108</v>
      </c>
      <c r="C33" s="17">
        <v>0</v>
      </c>
      <c r="D33" s="37">
        <v>0.4445866491379</v>
      </c>
      <c r="E33" s="17">
        <v>0</v>
      </c>
      <c r="F33" s="17">
        <v>0</v>
      </c>
      <c r="G33" s="17">
        <v>0</v>
      </c>
      <c r="H33" s="37">
        <v>4.1065131528942995</v>
      </c>
      <c r="I33" s="17">
        <v>0</v>
      </c>
      <c r="J33" s="17">
        <v>0</v>
      </c>
      <c r="K33" s="17">
        <v>0</v>
      </c>
      <c r="L33" s="37">
        <v>1.8276165085512999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0.696090393964</v>
      </c>
      <c r="S33" s="37">
        <v>0.0099631421724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22.4189209878773</v>
      </c>
      <c r="AW33" s="17">
        <v>4.3880575252752</v>
      </c>
      <c r="AX33" s="17">
        <v>0</v>
      </c>
      <c r="AY33" s="17">
        <v>0</v>
      </c>
      <c r="AZ33" s="17">
        <v>13.567815235481202</v>
      </c>
      <c r="BA33" s="17">
        <v>0</v>
      </c>
      <c r="BB33" s="17">
        <v>0</v>
      </c>
      <c r="BC33" s="17">
        <v>0</v>
      </c>
      <c r="BD33" s="17">
        <v>0</v>
      </c>
      <c r="BE33" s="17">
        <v>0</v>
      </c>
      <c r="BF33" s="17">
        <v>5.185209169130399</v>
      </c>
      <c r="BG33" s="17">
        <v>0.12305096165490001</v>
      </c>
      <c r="BH33" s="17">
        <v>0</v>
      </c>
      <c r="BI33" s="17">
        <v>0</v>
      </c>
      <c r="BJ33" s="17">
        <v>2.4237780640341997</v>
      </c>
      <c r="BK33" s="17">
        <f>SUM(C33:BJ33)</f>
        <v>55.1916017901731</v>
      </c>
      <c r="BL33" s="62"/>
      <c r="BM33" s="58"/>
      <c r="BN33" s="58"/>
      <c r="BO33" s="58"/>
      <c r="BP33" s="58"/>
      <c r="BQ33" s="58"/>
      <c r="BR33" s="58"/>
    </row>
    <row r="34" spans="1:70" ht="12.75">
      <c r="A34" s="14"/>
      <c r="B34" s="52" t="s">
        <v>106</v>
      </c>
      <c r="C34" s="17">
        <v>0</v>
      </c>
      <c r="D34" s="37">
        <v>0.45777790089649995</v>
      </c>
      <c r="E34" s="17">
        <v>0</v>
      </c>
      <c r="F34" s="17">
        <v>0</v>
      </c>
      <c r="G34" s="17">
        <v>0</v>
      </c>
      <c r="H34" s="37">
        <v>2.0014956135504995</v>
      </c>
      <c r="I34" s="56">
        <v>0.0336924137931</v>
      </c>
      <c r="J34" s="17">
        <v>0</v>
      </c>
      <c r="K34" s="17">
        <v>0</v>
      </c>
      <c r="L34" s="37">
        <v>3.9364631581375003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0.14259960882629996</v>
      </c>
      <c r="S34" s="37">
        <v>0</v>
      </c>
      <c r="T34" s="17">
        <v>0</v>
      </c>
      <c r="U34" s="17">
        <v>0</v>
      </c>
      <c r="V34" s="17">
        <v>0.16866461858620002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5.107746357165399</v>
      </c>
      <c r="AW34" s="17">
        <v>19.089232169034002</v>
      </c>
      <c r="AX34" s="17">
        <v>0</v>
      </c>
      <c r="AY34" s="17">
        <v>0</v>
      </c>
      <c r="AZ34" s="17">
        <v>48.9809427334109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0.6842449194097001</v>
      </c>
      <c r="BG34" s="17">
        <v>0</v>
      </c>
      <c r="BH34" s="17">
        <v>0</v>
      </c>
      <c r="BI34" s="17">
        <v>0</v>
      </c>
      <c r="BJ34" s="17">
        <v>0.2541549818619</v>
      </c>
      <c r="BK34" s="17">
        <f>SUM(C34:BJ34)</f>
        <v>80.857014474672</v>
      </c>
      <c r="BL34" s="62"/>
      <c r="BM34" s="58"/>
      <c r="BN34" s="58"/>
      <c r="BO34" s="58"/>
      <c r="BP34" s="58"/>
      <c r="BQ34" s="58"/>
      <c r="BR34" s="58"/>
    </row>
    <row r="35" spans="1:70" ht="12.75">
      <c r="A35" s="14"/>
      <c r="B35" s="16" t="s">
        <v>37</v>
      </c>
      <c r="C35" s="17">
        <f>SUM(C33:C34)</f>
        <v>0</v>
      </c>
      <c r="D35" s="17">
        <f>SUM(D33:D34)</f>
        <v>0.9023645500344</v>
      </c>
      <c r="E35" s="17">
        <f aca="true" t="shared" si="11" ref="E35:BI35">SUM(E33:E34)</f>
        <v>0</v>
      </c>
      <c r="F35" s="17">
        <f t="shared" si="11"/>
        <v>0</v>
      </c>
      <c r="G35" s="17">
        <f t="shared" si="11"/>
        <v>0</v>
      </c>
      <c r="H35" s="17">
        <f>SUM(H33:H34)</f>
        <v>6.108008766444799</v>
      </c>
      <c r="I35" s="37">
        <f>SUM(I33:I34)</f>
        <v>0.0336924137931</v>
      </c>
      <c r="J35" s="17">
        <f t="shared" si="11"/>
        <v>0</v>
      </c>
      <c r="K35" s="17">
        <f t="shared" si="11"/>
        <v>0</v>
      </c>
      <c r="L35" s="37">
        <f>SUM(L33:L34)</f>
        <v>5.7640796666888</v>
      </c>
      <c r="M35" s="17">
        <f t="shared" si="11"/>
        <v>0</v>
      </c>
      <c r="N35" s="17">
        <f t="shared" si="11"/>
        <v>0</v>
      </c>
      <c r="O35" s="17">
        <f t="shared" si="11"/>
        <v>0</v>
      </c>
      <c r="P35" s="17">
        <f t="shared" si="11"/>
        <v>0</v>
      </c>
      <c r="Q35" s="17">
        <f t="shared" si="11"/>
        <v>0</v>
      </c>
      <c r="R35" s="17">
        <f>SUM(R33:R34)</f>
        <v>0.8386900027902999</v>
      </c>
      <c r="S35" s="37">
        <f>SUM(S33:S34)</f>
        <v>0.0099631421724</v>
      </c>
      <c r="T35" s="17">
        <f t="shared" si="11"/>
        <v>0</v>
      </c>
      <c r="U35" s="17">
        <f t="shared" si="11"/>
        <v>0</v>
      </c>
      <c r="V35" s="17">
        <f>SUM(V33:V34)</f>
        <v>0.16866461858620002</v>
      </c>
      <c r="W35" s="17">
        <f t="shared" si="11"/>
        <v>0</v>
      </c>
      <c r="X35" s="17">
        <f t="shared" si="11"/>
        <v>0</v>
      </c>
      <c r="Y35" s="17">
        <f t="shared" si="11"/>
        <v>0</v>
      </c>
      <c r="Z35" s="17">
        <f t="shared" si="11"/>
        <v>0</v>
      </c>
      <c r="AA35" s="17">
        <f t="shared" si="11"/>
        <v>0</v>
      </c>
      <c r="AB35" s="17">
        <f t="shared" si="11"/>
        <v>0</v>
      </c>
      <c r="AC35" s="17">
        <f t="shared" si="11"/>
        <v>0</v>
      </c>
      <c r="AD35" s="17">
        <f t="shared" si="11"/>
        <v>0</v>
      </c>
      <c r="AE35" s="17">
        <f t="shared" si="11"/>
        <v>0</v>
      </c>
      <c r="AF35" s="17">
        <f t="shared" si="11"/>
        <v>0</v>
      </c>
      <c r="AG35" s="17">
        <f t="shared" si="11"/>
        <v>0</v>
      </c>
      <c r="AH35" s="17">
        <f t="shared" si="11"/>
        <v>0</v>
      </c>
      <c r="AI35" s="17">
        <f t="shared" si="11"/>
        <v>0</v>
      </c>
      <c r="AJ35" s="17">
        <f t="shared" si="11"/>
        <v>0</v>
      </c>
      <c r="AK35" s="17">
        <f t="shared" si="11"/>
        <v>0</v>
      </c>
      <c r="AL35" s="17">
        <f t="shared" si="11"/>
        <v>0</v>
      </c>
      <c r="AM35" s="17">
        <f t="shared" si="11"/>
        <v>0</v>
      </c>
      <c r="AN35" s="17">
        <f t="shared" si="11"/>
        <v>0</v>
      </c>
      <c r="AO35" s="17">
        <f t="shared" si="11"/>
        <v>0</v>
      </c>
      <c r="AP35" s="17">
        <f t="shared" si="11"/>
        <v>0</v>
      </c>
      <c r="AQ35" s="17">
        <f t="shared" si="11"/>
        <v>0</v>
      </c>
      <c r="AR35" s="17">
        <f t="shared" si="11"/>
        <v>0</v>
      </c>
      <c r="AS35" s="17">
        <f t="shared" si="11"/>
        <v>0</v>
      </c>
      <c r="AT35" s="17">
        <f t="shared" si="11"/>
        <v>0</v>
      </c>
      <c r="AU35" s="17">
        <f t="shared" si="11"/>
        <v>0</v>
      </c>
      <c r="AV35" s="17">
        <f>SUM(AV33:AV34)</f>
        <v>27.5266673450427</v>
      </c>
      <c r="AW35" s="17">
        <f>SUM(AW33:AW34)</f>
        <v>23.477289694309203</v>
      </c>
      <c r="AX35" s="17">
        <f t="shared" si="11"/>
        <v>0</v>
      </c>
      <c r="AY35" s="17">
        <f t="shared" si="11"/>
        <v>0</v>
      </c>
      <c r="AZ35" s="17">
        <f>SUM(AZ33:AZ34)</f>
        <v>62.548757968892104</v>
      </c>
      <c r="BA35" s="17">
        <f t="shared" si="11"/>
        <v>0</v>
      </c>
      <c r="BB35" s="17">
        <f t="shared" si="11"/>
        <v>0</v>
      </c>
      <c r="BC35" s="17">
        <f t="shared" si="11"/>
        <v>0</v>
      </c>
      <c r="BD35" s="17">
        <f t="shared" si="11"/>
        <v>0</v>
      </c>
      <c r="BE35" s="17">
        <f t="shared" si="11"/>
        <v>0</v>
      </c>
      <c r="BF35" s="17">
        <f>SUM(BF33:BF34)</f>
        <v>5.869454088540099</v>
      </c>
      <c r="BG35" s="17">
        <f>SUM(BG33:BG34)</f>
        <v>0.12305096165490001</v>
      </c>
      <c r="BH35" s="17">
        <f t="shared" si="11"/>
        <v>0</v>
      </c>
      <c r="BI35" s="17">
        <f t="shared" si="11"/>
        <v>0</v>
      </c>
      <c r="BJ35" s="17">
        <f>SUM(BJ33:BJ34)</f>
        <v>2.6779330458960997</v>
      </c>
      <c r="BK35" s="17">
        <f>SUM(C35:BJ35)</f>
        <v>136.04861626484512</v>
      </c>
      <c r="BL35" s="62"/>
      <c r="BM35" s="58"/>
      <c r="BN35" s="58"/>
      <c r="BO35" s="58"/>
      <c r="BP35" s="58"/>
      <c r="BQ35" s="58"/>
      <c r="BR35" s="58"/>
    </row>
    <row r="36" spans="1:70" ht="12.75">
      <c r="A36" s="14"/>
      <c r="B36" s="18" t="s">
        <v>55</v>
      </c>
      <c r="C36" s="17">
        <f aca="true" t="shared" si="12" ref="C36:BJ36">C31+C35</f>
        <v>0</v>
      </c>
      <c r="D36" s="17">
        <f>D31+D35</f>
        <v>0.9023645500344</v>
      </c>
      <c r="E36" s="17">
        <f t="shared" si="12"/>
        <v>0</v>
      </c>
      <c r="F36" s="17">
        <f t="shared" si="12"/>
        <v>0</v>
      </c>
      <c r="G36" s="17">
        <f t="shared" si="12"/>
        <v>0</v>
      </c>
      <c r="H36" s="17">
        <f t="shared" si="12"/>
        <v>6.108008766444799</v>
      </c>
      <c r="I36" s="37">
        <f>I31+I35</f>
        <v>0.0336924137931</v>
      </c>
      <c r="J36" s="17">
        <f t="shared" si="12"/>
        <v>0</v>
      </c>
      <c r="K36" s="17">
        <f t="shared" si="12"/>
        <v>0</v>
      </c>
      <c r="L36" s="37">
        <f t="shared" si="12"/>
        <v>5.7640796666888</v>
      </c>
      <c r="M36" s="17">
        <f t="shared" si="12"/>
        <v>0</v>
      </c>
      <c r="N36" s="17">
        <f t="shared" si="12"/>
        <v>0</v>
      </c>
      <c r="O36" s="17">
        <f t="shared" si="12"/>
        <v>0</v>
      </c>
      <c r="P36" s="17">
        <f t="shared" si="12"/>
        <v>0</v>
      </c>
      <c r="Q36" s="17">
        <f t="shared" si="12"/>
        <v>0</v>
      </c>
      <c r="R36" s="17">
        <f t="shared" si="12"/>
        <v>0.8386900027902999</v>
      </c>
      <c r="S36" s="37">
        <f t="shared" si="12"/>
        <v>0.0099631421724</v>
      </c>
      <c r="T36" s="17">
        <f t="shared" si="12"/>
        <v>0</v>
      </c>
      <c r="U36" s="17">
        <f t="shared" si="12"/>
        <v>0</v>
      </c>
      <c r="V36" s="17">
        <f t="shared" si="12"/>
        <v>0.16866461858620002</v>
      </c>
      <c r="W36" s="17">
        <f t="shared" si="12"/>
        <v>0</v>
      </c>
      <c r="X36" s="17">
        <f t="shared" si="12"/>
        <v>0</v>
      </c>
      <c r="Y36" s="17">
        <f t="shared" si="12"/>
        <v>0</v>
      </c>
      <c r="Z36" s="17">
        <f t="shared" si="12"/>
        <v>0</v>
      </c>
      <c r="AA36" s="17">
        <f t="shared" si="12"/>
        <v>0</v>
      </c>
      <c r="AB36" s="17">
        <f t="shared" si="12"/>
        <v>0</v>
      </c>
      <c r="AC36" s="17">
        <f t="shared" si="12"/>
        <v>0</v>
      </c>
      <c r="AD36" s="17">
        <f t="shared" si="12"/>
        <v>0</v>
      </c>
      <c r="AE36" s="17">
        <f t="shared" si="12"/>
        <v>0</v>
      </c>
      <c r="AF36" s="17">
        <f t="shared" si="12"/>
        <v>0</v>
      </c>
      <c r="AG36" s="17">
        <f t="shared" si="12"/>
        <v>0</v>
      </c>
      <c r="AH36" s="17">
        <f t="shared" si="12"/>
        <v>0</v>
      </c>
      <c r="AI36" s="17">
        <f t="shared" si="12"/>
        <v>0</v>
      </c>
      <c r="AJ36" s="17">
        <f t="shared" si="12"/>
        <v>0</v>
      </c>
      <c r="AK36" s="17">
        <f t="shared" si="12"/>
        <v>0</v>
      </c>
      <c r="AL36" s="17">
        <f t="shared" si="12"/>
        <v>0</v>
      </c>
      <c r="AM36" s="17">
        <f t="shared" si="12"/>
        <v>0</v>
      </c>
      <c r="AN36" s="17">
        <f t="shared" si="12"/>
        <v>0</v>
      </c>
      <c r="AO36" s="17">
        <f t="shared" si="12"/>
        <v>0</v>
      </c>
      <c r="AP36" s="17">
        <f t="shared" si="12"/>
        <v>0</v>
      </c>
      <c r="AQ36" s="17">
        <f t="shared" si="12"/>
        <v>0</v>
      </c>
      <c r="AR36" s="17">
        <f t="shared" si="12"/>
        <v>0</v>
      </c>
      <c r="AS36" s="17">
        <f t="shared" si="12"/>
        <v>0</v>
      </c>
      <c r="AT36" s="17">
        <f t="shared" si="12"/>
        <v>0</v>
      </c>
      <c r="AU36" s="17">
        <f t="shared" si="12"/>
        <v>0</v>
      </c>
      <c r="AV36" s="17">
        <f t="shared" si="12"/>
        <v>27.5266673450427</v>
      </c>
      <c r="AW36" s="17">
        <f t="shared" si="12"/>
        <v>23.477289694309203</v>
      </c>
      <c r="AX36" s="17">
        <f t="shared" si="12"/>
        <v>0</v>
      </c>
      <c r="AY36" s="17">
        <f t="shared" si="12"/>
        <v>0</v>
      </c>
      <c r="AZ36" s="17">
        <f t="shared" si="12"/>
        <v>62.548757968892104</v>
      </c>
      <c r="BA36" s="17">
        <f t="shared" si="12"/>
        <v>0</v>
      </c>
      <c r="BB36" s="17">
        <f t="shared" si="12"/>
        <v>0</v>
      </c>
      <c r="BC36" s="17">
        <f t="shared" si="12"/>
        <v>0</v>
      </c>
      <c r="BD36" s="17">
        <f t="shared" si="12"/>
        <v>0</v>
      </c>
      <c r="BE36" s="17">
        <f t="shared" si="12"/>
        <v>0</v>
      </c>
      <c r="BF36" s="17">
        <f t="shared" si="12"/>
        <v>5.869454088540099</v>
      </c>
      <c r="BG36" s="17">
        <f t="shared" si="12"/>
        <v>0.12305096165490001</v>
      </c>
      <c r="BH36" s="17">
        <f t="shared" si="12"/>
        <v>0</v>
      </c>
      <c r="BI36" s="17">
        <f t="shared" si="12"/>
        <v>0</v>
      </c>
      <c r="BJ36" s="17">
        <f t="shared" si="12"/>
        <v>2.6779330458960997</v>
      </c>
      <c r="BK36" s="64">
        <f>SUM(C36:BJ36)</f>
        <v>136.04861626484512</v>
      </c>
      <c r="BL36" s="62"/>
      <c r="BM36" s="58"/>
      <c r="BN36" s="58"/>
      <c r="BO36" s="58"/>
      <c r="BP36" s="58"/>
      <c r="BQ36" s="58"/>
      <c r="BR36" s="58"/>
    </row>
    <row r="37" spans="1:70" ht="12.75">
      <c r="A37" s="14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62"/>
      <c r="BM37" s="58"/>
      <c r="BN37" s="58"/>
      <c r="BO37" s="58"/>
      <c r="BP37" s="58"/>
      <c r="BQ37" s="58"/>
      <c r="BR37" s="58"/>
    </row>
    <row r="38" spans="1:70" ht="12.75">
      <c r="A38" s="9" t="s">
        <v>56</v>
      </c>
      <c r="B38" s="10" t="s">
        <v>57</v>
      </c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22"/>
      <c r="BL38" s="62"/>
      <c r="BM38" s="58"/>
      <c r="BN38" s="58"/>
      <c r="BO38" s="58"/>
      <c r="BP38" s="58"/>
      <c r="BQ38" s="58"/>
      <c r="BR38" s="58"/>
    </row>
    <row r="39" spans="1:63" ht="12.75">
      <c r="A39" s="14" t="s">
        <v>32</v>
      </c>
      <c r="B39" s="15" t="s">
        <v>58</v>
      </c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17"/>
    </row>
    <row r="40" spans="1:63" ht="12.75">
      <c r="A40" s="14"/>
      <c r="B40" s="16" t="s">
        <v>43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17">
        <v>0</v>
      </c>
      <c r="AR40" s="17">
        <v>0</v>
      </c>
      <c r="AS40" s="17">
        <v>0</v>
      </c>
      <c r="AT40" s="17">
        <v>0</v>
      </c>
      <c r="AU40" s="17">
        <v>0</v>
      </c>
      <c r="AV40" s="17">
        <v>0</v>
      </c>
      <c r="AW40" s="17">
        <v>0</v>
      </c>
      <c r="AX40" s="17">
        <v>0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17">
        <v>0</v>
      </c>
      <c r="BE40" s="17">
        <v>0</v>
      </c>
      <c r="BF40" s="17">
        <v>0</v>
      </c>
      <c r="BG40" s="17">
        <v>0</v>
      </c>
      <c r="BH40" s="17">
        <v>0</v>
      </c>
      <c r="BI40" s="17">
        <v>0</v>
      </c>
      <c r="BJ40" s="17">
        <v>0</v>
      </c>
      <c r="BK40" s="17">
        <f>SUM(C40:BJ40)</f>
        <v>0</v>
      </c>
    </row>
    <row r="41" spans="1:63" ht="12.75">
      <c r="A41" s="14"/>
      <c r="B41" s="18" t="s">
        <v>59</v>
      </c>
      <c r="C41" s="17">
        <f>C40</f>
        <v>0</v>
      </c>
      <c r="D41" s="17">
        <f aca="true" t="shared" si="13" ref="D41:BJ41">D40</f>
        <v>0</v>
      </c>
      <c r="E41" s="17">
        <f t="shared" si="13"/>
        <v>0</v>
      </c>
      <c r="F41" s="17">
        <f t="shared" si="13"/>
        <v>0</v>
      </c>
      <c r="G41" s="17">
        <f t="shared" si="13"/>
        <v>0</v>
      </c>
      <c r="H41" s="17">
        <f t="shared" si="13"/>
        <v>0</v>
      </c>
      <c r="I41" s="17">
        <f t="shared" si="13"/>
        <v>0</v>
      </c>
      <c r="J41" s="17">
        <f t="shared" si="13"/>
        <v>0</v>
      </c>
      <c r="K41" s="17">
        <f t="shared" si="13"/>
        <v>0</v>
      </c>
      <c r="L41" s="17">
        <f t="shared" si="13"/>
        <v>0</v>
      </c>
      <c r="M41" s="17">
        <f t="shared" si="13"/>
        <v>0</v>
      </c>
      <c r="N41" s="17">
        <f t="shared" si="13"/>
        <v>0</v>
      </c>
      <c r="O41" s="17">
        <f t="shared" si="13"/>
        <v>0</v>
      </c>
      <c r="P41" s="17">
        <f t="shared" si="13"/>
        <v>0</v>
      </c>
      <c r="Q41" s="17">
        <f t="shared" si="13"/>
        <v>0</v>
      </c>
      <c r="R41" s="17">
        <f t="shared" si="13"/>
        <v>0</v>
      </c>
      <c r="S41" s="17">
        <f t="shared" si="13"/>
        <v>0</v>
      </c>
      <c r="T41" s="17">
        <f t="shared" si="13"/>
        <v>0</v>
      </c>
      <c r="U41" s="17">
        <f t="shared" si="13"/>
        <v>0</v>
      </c>
      <c r="V41" s="17">
        <f t="shared" si="13"/>
        <v>0</v>
      </c>
      <c r="W41" s="17">
        <f t="shared" si="13"/>
        <v>0</v>
      </c>
      <c r="X41" s="17">
        <f t="shared" si="13"/>
        <v>0</v>
      </c>
      <c r="Y41" s="17">
        <f t="shared" si="13"/>
        <v>0</v>
      </c>
      <c r="Z41" s="17">
        <f t="shared" si="13"/>
        <v>0</v>
      </c>
      <c r="AA41" s="17">
        <f t="shared" si="13"/>
        <v>0</v>
      </c>
      <c r="AB41" s="17">
        <f t="shared" si="13"/>
        <v>0</v>
      </c>
      <c r="AC41" s="17">
        <f t="shared" si="13"/>
        <v>0</v>
      </c>
      <c r="AD41" s="17">
        <f t="shared" si="13"/>
        <v>0</v>
      </c>
      <c r="AE41" s="17">
        <f t="shared" si="13"/>
        <v>0</v>
      </c>
      <c r="AF41" s="17">
        <f t="shared" si="13"/>
        <v>0</v>
      </c>
      <c r="AG41" s="17">
        <f t="shared" si="13"/>
        <v>0</v>
      </c>
      <c r="AH41" s="17">
        <f t="shared" si="13"/>
        <v>0</v>
      </c>
      <c r="AI41" s="17">
        <f t="shared" si="13"/>
        <v>0</v>
      </c>
      <c r="AJ41" s="17">
        <f t="shared" si="13"/>
        <v>0</v>
      </c>
      <c r="AK41" s="17">
        <f t="shared" si="13"/>
        <v>0</v>
      </c>
      <c r="AL41" s="17">
        <f t="shared" si="13"/>
        <v>0</v>
      </c>
      <c r="AM41" s="17">
        <f t="shared" si="13"/>
        <v>0</v>
      </c>
      <c r="AN41" s="17">
        <f t="shared" si="13"/>
        <v>0</v>
      </c>
      <c r="AO41" s="17">
        <f t="shared" si="13"/>
        <v>0</v>
      </c>
      <c r="AP41" s="17">
        <f t="shared" si="13"/>
        <v>0</v>
      </c>
      <c r="AQ41" s="17">
        <f t="shared" si="13"/>
        <v>0</v>
      </c>
      <c r="AR41" s="17">
        <f t="shared" si="13"/>
        <v>0</v>
      </c>
      <c r="AS41" s="17">
        <f t="shared" si="13"/>
        <v>0</v>
      </c>
      <c r="AT41" s="17">
        <f t="shared" si="13"/>
        <v>0</v>
      </c>
      <c r="AU41" s="17">
        <f t="shared" si="13"/>
        <v>0</v>
      </c>
      <c r="AV41" s="17">
        <f t="shared" si="13"/>
        <v>0</v>
      </c>
      <c r="AW41" s="17">
        <f t="shared" si="13"/>
        <v>0</v>
      </c>
      <c r="AX41" s="17">
        <f t="shared" si="13"/>
        <v>0</v>
      </c>
      <c r="AY41" s="17">
        <f t="shared" si="13"/>
        <v>0</v>
      </c>
      <c r="AZ41" s="17">
        <f t="shared" si="13"/>
        <v>0</v>
      </c>
      <c r="BA41" s="17">
        <f t="shared" si="13"/>
        <v>0</v>
      </c>
      <c r="BB41" s="17">
        <f t="shared" si="13"/>
        <v>0</v>
      </c>
      <c r="BC41" s="17">
        <f t="shared" si="13"/>
        <v>0</v>
      </c>
      <c r="BD41" s="17">
        <f t="shared" si="13"/>
        <v>0</v>
      </c>
      <c r="BE41" s="17">
        <f t="shared" si="13"/>
        <v>0</v>
      </c>
      <c r="BF41" s="17">
        <f t="shared" si="13"/>
        <v>0</v>
      </c>
      <c r="BG41" s="17">
        <f t="shared" si="13"/>
        <v>0</v>
      </c>
      <c r="BH41" s="17">
        <f t="shared" si="13"/>
        <v>0</v>
      </c>
      <c r="BI41" s="17">
        <f t="shared" si="13"/>
        <v>0</v>
      </c>
      <c r="BJ41" s="17">
        <f t="shared" si="13"/>
        <v>0</v>
      </c>
      <c r="BK41" s="17">
        <f>SUM(C41:BJ41)</f>
        <v>0</v>
      </c>
    </row>
    <row r="42" spans="1:63" ht="12.75">
      <c r="A42" s="14"/>
      <c r="B42" s="1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17"/>
    </row>
    <row r="43" spans="1:63" ht="12.75">
      <c r="A43" s="9" t="s">
        <v>60</v>
      </c>
      <c r="B43" s="10" t="s">
        <v>61</v>
      </c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4"/>
    </row>
    <row r="44" spans="1:63" ht="12.75">
      <c r="A44" s="14" t="s">
        <v>32</v>
      </c>
      <c r="B44" s="15" t="s">
        <v>62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17"/>
    </row>
    <row r="45" spans="1:67" ht="12.75">
      <c r="A45" s="14"/>
      <c r="B45" s="16" t="s">
        <v>119</v>
      </c>
      <c r="C45" s="17">
        <v>0</v>
      </c>
      <c r="D45" s="17">
        <v>0.6972</v>
      </c>
      <c r="E45" s="17">
        <v>0</v>
      </c>
      <c r="F45" s="17">
        <v>0</v>
      </c>
      <c r="G45" s="17">
        <v>0</v>
      </c>
      <c r="H45" s="17">
        <v>608.3725415426554</v>
      </c>
      <c r="I45" s="17">
        <v>152.6881</v>
      </c>
      <c r="J45" s="17">
        <v>2.2705</v>
      </c>
      <c r="K45" s="17">
        <v>0.8156</v>
      </c>
      <c r="L45" s="17">
        <v>571.7854</v>
      </c>
      <c r="M45" s="17">
        <v>0</v>
      </c>
      <c r="N45" s="17">
        <v>0.0429</v>
      </c>
      <c r="O45" s="17">
        <v>0</v>
      </c>
      <c r="P45" s="17">
        <v>0</v>
      </c>
      <c r="Q45" s="17">
        <v>0</v>
      </c>
      <c r="R45" s="17">
        <v>257.6575</v>
      </c>
      <c r="S45" s="17">
        <v>9.166</v>
      </c>
      <c r="T45" s="17">
        <v>0</v>
      </c>
      <c r="U45" s="17">
        <v>0</v>
      </c>
      <c r="V45" s="17">
        <v>155.0133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17">
        <v>0</v>
      </c>
      <c r="AQ45" s="17">
        <v>0</v>
      </c>
      <c r="AR45" s="17">
        <v>0</v>
      </c>
      <c r="AS45" s="17">
        <v>0</v>
      </c>
      <c r="AT45" s="17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17">
        <v>0</v>
      </c>
      <c r="BE45" s="17">
        <v>0</v>
      </c>
      <c r="BF45" s="17">
        <v>0</v>
      </c>
      <c r="BG45" s="17">
        <v>0</v>
      </c>
      <c r="BH45" s="17">
        <v>0</v>
      </c>
      <c r="BI45" s="17">
        <v>0</v>
      </c>
      <c r="BJ45" s="17">
        <v>0</v>
      </c>
      <c r="BK45" s="60">
        <f>SUM(C45:BJ45)</f>
        <v>1758.5090415426553</v>
      </c>
      <c r="BN45" s="50"/>
      <c r="BO45" s="50"/>
    </row>
    <row r="46" spans="1:67" ht="12.75">
      <c r="A46" s="14"/>
      <c r="B46" s="18" t="s">
        <v>34</v>
      </c>
      <c r="C46" s="27">
        <f>C45</f>
        <v>0</v>
      </c>
      <c r="D46" s="17">
        <f>D45</f>
        <v>0.6972</v>
      </c>
      <c r="E46" s="17">
        <f aca="true" t="shared" si="14" ref="E46:BJ46">E45</f>
        <v>0</v>
      </c>
      <c r="F46" s="17">
        <f t="shared" si="14"/>
        <v>0</v>
      </c>
      <c r="G46" s="17">
        <f t="shared" si="14"/>
        <v>0</v>
      </c>
      <c r="H46" s="17">
        <f t="shared" si="14"/>
        <v>608.3725415426554</v>
      </c>
      <c r="I46" s="17">
        <f t="shared" si="14"/>
        <v>152.6881</v>
      </c>
      <c r="J46" s="17">
        <f t="shared" si="14"/>
        <v>2.2705</v>
      </c>
      <c r="K46" s="17">
        <f t="shared" si="14"/>
        <v>0.8156</v>
      </c>
      <c r="L46" s="17">
        <f t="shared" si="14"/>
        <v>571.7854</v>
      </c>
      <c r="M46" s="17">
        <f t="shared" si="14"/>
        <v>0</v>
      </c>
      <c r="N46" s="17">
        <f>N45</f>
        <v>0.0429</v>
      </c>
      <c r="O46" s="17">
        <f t="shared" si="14"/>
        <v>0</v>
      </c>
      <c r="P46" s="17">
        <f t="shared" si="14"/>
        <v>0</v>
      </c>
      <c r="Q46" s="17">
        <f t="shared" si="14"/>
        <v>0</v>
      </c>
      <c r="R46" s="17">
        <f>R45</f>
        <v>257.6575</v>
      </c>
      <c r="S46" s="17">
        <f>S45</f>
        <v>9.166</v>
      </c>
      <c r="T46" s="17">
        <f t="shared" si="14"/>
        <v>0</v>
      </c>
      <c r="U46" s="17">
        <f t="shared" si="14"/>
        <v>0</v>
      </c>
      <c r="V46" s="17">
        <f>V45</f>
        <v>155.0133</v>
      </c>
      <c r="W46" s="17">
        <f t="shared" si="14"/>
        <v>0</v>
      </c>
      <c r="X46" s="17">
        <f t="shared" si="14"/>
        <v>0</v>
      </c>
      <c r="Y46" s="17">
        <f t="shared" si="14"/>
        <v>0</v>
      </c>
      <c r="Z46" s="17">
        <f t="shared" si="14"/>
        <v>0</v>
      </c>
      <c r="AA46" s="17">
        <f t="shared" si="14"/>
        <v>0</v>
      </c>
      <c r="AB46" s="17">
        <f t="shared" si="14"/>
        <v>0</v>
      </c>
      <c r="AC46" s="17">
        <f t="shared" si="14"/>
        <v>0</v>
      </c>
      <c r="AD46" s="17">
        <f t="shared" si="14"/>
        <v>0</v>
      </c>
      <c r="AE46" s="17">
        <f t="shared" si="14"/>
        <v>0</v>
      </c>
      <c r="AF46" s="17">
        <f t="shared" si="14"/>
        <v>0</v>
      </c>
      <c r="AG46" s="17">
        <f t="shared" si="14"/>
        <v>0</v>
      </c>
      <c r="AH46" s="17">
        <f t="shared" si="14"/>
        <v>0</v>
      </c>
      <c r="AI46" s="17">
        <f t="shared" si="14"/>
        <v>0</v>
      </c>
      <c r="AJ46" s="17">
        <f t="shared" si="14"/>
        <v>0</v>
      </c>
      <c r="AK46" s="17">
        <f t="shared" si="14"/>
        <v>0</v>
      </c>
      <c r="AL46" s="17">
        <f t="shared" si="14"/>
        <v>0</v>
      </c>
      <c r="AM46" s="17">
        <f t="shared" si="14"/>
        <v>0</v>
      </c>
      <c r="AN46" s="17">
        <f t="shared" si="14"/>
        <v>0</v>
      </c>
      <c r="AO46" s="17">
        <f t="shared" si="14"/>
        <v>0</v>
      </c>
      <c r="AP46" s="17">
        <f t="shared" si="14"/>
        <v>0</v>
      </c>
      <c r="AQ46" s="17">
        <f t="shared" si="14"/>
        <v>0</v>
      </c>
      <c r="AR46" s="17">
        <f t="shared" si="14"/>
        <v>0</v>
      </c>
      <c r="AS46" s="17">
        <f t="shared" si="14"/>
        <v>0</v>
      </c>
      <c r="AT46" s="17">
        <f t="shared" si="14"/>
        <v>0</v>
      </c>
      <c r="AU46" s="17">
        <f t="shared" si="14"/>
        <v>0</v>
      </c>
      <c r="AV46" s="17">
        <f t="shared" si="14"/>
        <v>0</v>
      </c>
      <c r="AW46" s="17">
        <f t="shared" si="14"/>
        <v>0</v>
      </c>
      <c r="AX46" s="17">
        <f t="shared" si="14"/>
        <v>0</v>
      </c>
      <c r="AY46" s="17">
        <f t="shared" si="14"/>
        <v>0</v>
      </c>
      <c r="AZ46" s="17">
        <f t="shared" si="14"/>
        <v>0</v>
      </c>
      <c r="BA46" s="17">
        <f t="shared" si="14"/>
        <v>0</v>
      </c>
      <c r="BB46" s="17">
        <f t="shared" si="14"/>
        <v>0</v>
      </c>
      <c r="BC46" s="17">
        <f t="shared" si="14"/>
        <v>0</v>
      </c>
      <c r="BD46" s="17">
        <f t="shared" si="14"/>
        <v>0</v>
      </c>
      <c r="BE46" s="17">
        <f t="shared" si="14"/>
        <v>0</v>
      </c>
      <c r="BF46" s="17">
        <f t="shared" si="14"/>
        <v>0</v>
      </c>
      <c r="BG46" s="17">
        <f t="shared" si="14"/>
        <v>0</v>
      </c>
      <c r="BH46" s="17">
        <f t="shared" si="14"/>
        <v>0</v>
      </c>
      <c r="BI46" s="17">
        <f t="shared" si="14"/>
        <v>0</v>
      </c>
      <c r="BJ46" s="17">
        <f t="shared" si="14"/>
        <v>0</v>
      </c>
      <c r="BK46" s="17">
        <f>SUM(C46:BJ46)</f>
        <v>1758.5090415426553</v>
      </c>
      <c r="BN46" s="50"/>
      <c r="BO46" s="50"/>
    </row>
    <row r="47" spans="1:67" ht="12.75">
      <c r="A47" s="14" t="s">
        <v>35</v>
      </c>
      <c r="B47" s="15" t="s">
        <v>63</v>
      </c>
      <c r="C47" s="28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14"/>
      <c r="BN47" s="50"/>
      <c r="BO47" s="50"/>
    </row>
    <row r="48" spans="1:67" ht="12.75">
      <c r="A48" s="14"/>
      <c r="B48" s="16" t="s">
        <v>43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>
        <v>0</v>
      </c>
      <c r="AQ48" s="17">
        <v>0</v>
      </c>
      <c r="AR48" s="17">
        <v>0</v>
      </c>
      <c r="AS48" s="17">
        <v>0</v>
      </c>
      <c r="AT48" s="17">
        <v>0</v>
      </c>
      <c r="AU48" s="17">
        <v>0</v>
      </c>
      <c r="AV48" s="17">
        <v>0</v>
      </c>
      <c r="AW48" s="17">
        <v>0</v>
      </c>
      <c r="AX48" s="17">
        <v>0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7">
        <v>0</v>
      </c>
      <c r="BE48" s="17">
        <v>0</v>
      </c>
      <c r="BF48" s="17">
        <v>0</v>
      </c>
      <c r="BG48" s="17">
        <v>0</v>
      </c>
      <c r="BH48" s="17">
        <v>0</v>
      </c>
      <c r="BI48" s="17">
        <v>0</v>
      </c>
      <c r="BJ48" s="17">
        <v>0</v>
      </c>
      <c r="BK48" s="17">
        <f aca="true" t="shared" si="15" ref="BK48:BK57">SUM(C48:BJ48)</f>
        <v>0</v>
      </c>
      <c r="BN48" s="50"/>
      <c r="BO48" s="50"/>
    </row>
    <row r="49" spans="1:67" ht="12.75">
      <c r="A49" s="14"/>
      <c r="B49" s="16" t="s">
        <v>110</v>
      </c>
      <c r="C49" s="17">
        <v>0</v>
      </c>
      <c r="D49" s="17">
        <v>0.525</v>
      </c>
      <c r="E49" s="17">
        <v>0</v>
      </c>
      <c r="F49" s="17">
        <v>0</v>
      </c>
      <c r="G49" s="17">
        <v>0</v>
      </c>
      <c r="H49" s="17">
        <v>78.38237176281302</v>
      </c>
      <c r="I49" s="17">
        <v>410.5828</v>
      </c>
      <c r="J49" s="17">
        <v>21.6972</v>
      </c>
      <c r="K49" s="17">
        <v>0.0008</v>
      </c>
      <c r="L49" s="17">
        <v>264.0518</v>
      </c>
      <c r="M49" s="17">
        <v>0</v>
      </c>
      <c r="N49" s="17">
        <v>0.0488</v>
      </c>
      <c r="O49" s="17">
        <v>0</v>
      </c>
      <c r="P49" s="17">
        <v>0</v>
      </c>
      <c r="Q49" s="17">
        <v>0</v>
      </c>
      <c r="R49" s="57">
        <v>29.9047</v>
      </c>
      <c r="S49" s="17">
        <v>7.4305</v>
      </c>
      <c r="T49" s="17">
        <v>0</v>
      </c>
      <c r="U49" s="17">
        <v>0</v>
      </c>
      <c r="V49" s="17">
        <v>69.4077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0</v>
      </c>
      <c r="AQ49" s="17">
        <v>0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7">
        <v>0</v>
      </c>
      <c r="BE49" s="17">
        <v>0</v>
      </c>
      <c r="BF49" s="17">
        <v>0</v>
      </c>
      <c r="BG49" s="17">
        <v>0</v>
      </c>
      <c r="BH49" s="17">
        <v>0</v>
      </c>
      <c r="BI49" s="17">
        <v>0</v>
      </c>
      <c r="BJ49" s="17">
        <v>0</v>
      </c>
      <c r="BK49" s="17">
        <f>SUM(C49:BJ49)</f>
        <v>882.0316717628132</v>
      </c>
      <c r="BN49" s="50"/>
      <c r="BO49" s="50"/>
    </row>
    <row r="50" spans="1:67" ht="12.75">
      <c r="A50" s="14"/>
      <c r="B50" s="16" t="s">
        <v>111</v>
      </c>
      <c r="C50" s="17">
        <v>0</v>
      </c>
      <c r="D50" s="17">
        <v>0.0522</v>
      </c>
      <c r="E50" s="17">
        <v>0</v>
      </c>
      <c r="F50" s="17">
        <v>0</v>
      </c>
      <c r="G50" s="17">
        <v>0</v>
      </c>
      <c r="H50" s="17">
        <v>4.57154142210344</v>
      </c>
      <c r="I50" s="17">
        <v>9.9289</v>
      </c>
      <c r="J50" s="17">
        <v>0</v>
      </c>
      <c r="K50" s="17">
        <v>0</v>
      </c>
      <c r="L50" s="17">
        <v>5.032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1.3745</v>
      </c>
      <c r="S50" s="17">
        <v>0.0339</v>
      </c>
      <c r="T50" s="17">
        <v>0</v>
      </c>
      <c r="U50" s="17">
        <v>0</v>
      </c>
      <c r="V50" s="17">
        <v>0.2626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f t="shared" si="15"/>
        <v>21.25564142210344</v>
      </c>
      <c r="BN50" s="50"/>
      <c r="BO50" s="50"/>
    </row>
    <row r="51" spans="1:67" ht="12.75">
      <c r="A51" s="14"/>
      <c r="B51" s="16" t="s">
        <v>112</v>
      </c>
      <c r="C51" s="17">
        <v>0</v>
      </c>
      <c r="D51" s="17">
        <v>0.3406</v>
      </c>
      <c r="E51" s="17">
        <v>0</v>
      </c>
      <c r="F51" s="17">
        <v>0</v>
      </c>
      <c r="G51" s="17">
        <v>0</v>
      </c>
      <c r="H51" s="17">
        <v>21.302778674275896</v>
      </c>
      <c r="I51" s="17">
        <v>448.2632</v>
      </c>
      <c r="J51" s="17">
        <v>2.3318</v>
      </c>
      <c r="K51" s="17">
        <v>4.015</v>
      </c>
      <c r="L51" s="17">
        <v>21.0502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6.5455</v>
      </c>
      <c r="S51" s="17">
        <v>0.1369</v>
      </c>
      <c r="T51" s="17">
        <v>0</v>
      </c>
      <c r="U51" s="17">
        <v>0</v>
      </c>
      <c r="V51" s="17">
        <v>2.7219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7">
        <v>0</v>
      </c>
      <c r="BH51" s="17">
        <v>0</v>
      </c>
      <c r="BI51" s="17">
        <v>0</v>
      </c>
      <c r="BJ51" s="17">
        <v>0</v>
      </c>
      <c r="BK51" s="17">
        <f t="shared" si="15"/>
        <v>506.7078786742759</v>
      </c>
      <c r="BN51" s="50"/>
      <c r="BO51" s="50"/>
    </row>
    <row r="52" spans="1:67" ht="12.75">
      <c r="A52" s="14"/>
      <c r="B52" s="16" t="s">
        <v>113</v>
      </c>
      <c r="C52" s="17">
        <v>0</v>
      </c>
      <c r="D52" s="17">
        <v>0.4412</v>
      </c>
      <c r="E52" s="17">
        <v>0</v>
      </c>
      <c r="F52" s="17">
        <v>0</v>
      </c>
      <c r="G52" s="17">
        <v>0</v>
      </c>
      <c r="H52" s="17">
        <v>121.79023827051705</v>
      </c>
      <c r="I52" s="17">
        <v>188.3682</v>
      </c>
      <c r="J52" s="17">
        <v>60.1995</v>
      </c>
      <c r="K52" s="17">
        <v>4.4479</v>
      </c>
      <c r="L52" s="17">
        <v>282.8967</v>
      </c>
      <c r="M52" s="17">
        <v>0</v>
      </c>
      <c r="N52" s="17">
        <v>0.0018</v>
      </c>
      <c r="O52" s="17">
        <v>0</v>
      </c>
      <c r="P52" s="17">
        <v>0</v>
      </c>
      <c r="Q52" s="17">
        <v>0</v>
      </c>
      <c r="R52" s="17">
        <v>37.4839</v>
      </c>
      <c r="S52" s="17">
        <v>5.2143</v>
      </c>
      <c r="T52" s="17">
        <v>1.162</v>
      </c>
      <c r="U52" s="17">
        <v>0</v>
      </c>
      <c r="V52" s="17">
        <v>55.5114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7">
        <v>0</v>
      </c>
      <c r="AT52" s="17">
        <v>0</v>
      </c>
      <c r="AU52" s="17">
        <v>0</v>
      </c>
      <c r="AV52" s="17">
        <v>0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7">
        <v>0</v>
      </c>
      <c r="BE52" s="17">
        <v>0</v>
      </c>
      <c r="BF52" s="17">
        <v>0</v>
      </c>
      <c r="BG52" s="17">
        <v>0</v>
      </c>
      <c r="BH52" s="17">
        <v>0</v>
      </c>
      <c r="BI52" s="17">
        <v>0</v>
      </c>
      <c r="BJ52" s="17">
        <v>0</v>
      </c>
      <c r="BK52" s="17">
        <f t="shared" si="15"/>
        <v>757.5171382705171</v>
      </c>
      <c r="BN52" s="50"/>
      <c r="BO52" s="50"/>
    </row>
    <row r="53" spans="1:67" ht="12.75">
      <c r="A53" s="14"/>
      <c r="B53" s="16" t="s">
        <v>114</v>
      </c>
      <c r="C53" s="17">
        <v>0</v>
      </c>
      <c r="D53" s="17">
        <v>0.4679</v>
      </c>
      <c r="E53" s="17">
        <v>0</v>
      </c>
      <c r="F53" s="17">
        <v>0</v>
      </c>
      <c r="G53" s="17">
        <v>0</v>
      </c>
      <c r="H53" s="17">
        <v>25.329268776965502</v>
      </c>
      <c r="I53" s="17">
        <v>7.7596</v>
      </c>
      <c r="J53" s="17">
        <v>0.945</v>
      </c>
      <c r="K53" s="17">
        <v>0.4451</v>
      </c>
      <c r="L53" s="17">
        <v>41.4872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6.1579</v>
      </c>
      <c r="S53" s="17">
        <v>0.0832</v>
      </c>
      <c r="T53" s="17">
        <v>0</v>
      </c>
      <c r="U53" s="17">
        <v>0</v>
      </c>
      <c r="V53" s="17">
        <v>5.9873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17">
        <v>0</v>
      </c>
      <c r="AR53" s="17">
        <v>0</v>
      </c>
      <c r="AS53" s="17">
        <v>0</v>
      </c>
      <c r="AT53" s="17">
        <v>0</v>
      </c>
      <c r="AU53" s="17">
        <v>0</v>
      </c>
      <c r="AV53" s="17">
        <v>0</v>
      </c>
      <c r="AW53" s="17">
        <v>0</v>
      </c>
      <c r="AX53" s="17">
        <v>0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7">
        <v>0</v>
      </c>
      <c r="BE53" s="17">
        <v>0</v>
      </c>
      <c r="BF53" s="17">
        <v>0</v>
      </c>
      <c r="BG53" s="17">
        <v>0</v>
      </c>
      <c r="BH53" s="17">
        <v>0</v>
      </c>
      <c r="BI53" s="17">
        <v>0</v>
      </c>
      <c r="BJ53" s="17">
        <v>0</v>
      </c>
      <c r="BK53" s="17">
        <f t="shared" si="15"/>
        <v>88.66246877696551</v>
      </c>
      <c r="BN53" s="50"/>
      <c r="BO53" s="50"/>
    </row>
    <row r="54" spans="1:67" ht="12.75">
      <c r="A54" s="14"/>
      <c r="B54" s="16" t="s">
        <v>115</v>
      </c>
      <c r="C54" s="17">
        <v>0</v>
      </c>
      <c r="D54" s="17">
        <v>0.2623</v>
      </c>
      <c r="E54" s="17">
        <v>0</v>
      </c>
      <c r="F54" s="17">
        <v>0</v>
      </c>
      <c r="G54" s="17">
        <v>0</v>
      </c>
      <c r="H54" s="17">
        <v>0.5248517465172416</v>
      </c>
      <c r="I54" s="17">
        <v>0.1179</v>
      </c>
      <c r="J54" s="17">
        <v>0</v>
      </c>
      <c r="K54" s="17">
        <v>0</v>
      </c>
      <c r="L54" s="17">
        <v>1.0007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0.3396</v>
      </c>
      <c r="S54" s="17">
        <v>0.0032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17">
        <v>0</v>
      </c>
      <c r="BA54" s="17">
        <v>0</v>
      </c>
      <c r="BB54" s="17">
        <v>0</v>
      </c>
      <c r="BC54" s="17">
        <v>0</v>
      </c>
      <c r="BD54" s="17">
        <v>0</v>
      </c>
      <c r="BE54" s="17">
        <v>0</v>
      </c>
      <c r="BF54" s="17">
        <v>0</v>
      </c>
      <c r="BG54" s="17">
        <v>0</v>
      </c>
      <c r="BH54" s="17">
        <v>0</v>
      </c>
      <c r="BI54" s="17">
        <v>0</v>
      </c>
      <c r="BJ54" s="17">
        <v>0</v>
      </c>
      <c r="BK54" s="17">
        <f t="shared" si="15"/>
        <v>2.2485517465172418</v>
      </c>
      <c r="BN54" s="50"/>
      <c r="BO54" s="50"/>
    </row>
    <row r="55" spans="1:67" ht="12.75">
      <c r="A55" s="14"/>
      <c r="B55" s="16" t="s">
        <v>116</v>
      </c>
      <c r="C55" s="17">
        <v>0</v>
      </c>
      <c r="D55" s="17">
        <v>0.0453</v>
      </c>
      <c r="E55" s="17">
        <v>0</v>
      </c>
      <c r="F55" s="17">
        <v>0</v>
      </c>
      <c r="G55" s="17">
        <v>0</v>
      </c>
      <c r="H55" s="17">
        <v>2.829692161068965</v>
      </c>
      <c r="I55" s="17">
        <v>0.373</v>
      </c>
      <c r="J55" s="17">
        <v>0</v>
      </c>
      <c r="K55" s="17">
        <v>0</v>
      </c>
      <c r="L55" s="17">
        <v>1.1626</v>
      </c>
      <c r="M55" s="17">
        <v>0</v>
      </c>
      <c r="N55" s="17">
        <v>0.0032</v>
      </c>
      <c r="O55" s="17">
        <v>0</v>
      </c>
      <c r="P55" s="17">
        <v>0</v>
      </c>
      <c r="Q55" s="17">
        <v>0</v>
      </c>
      <c r="R55" s="17">
        <v>0.7927</v>
      </c>
      <c r="S55" s="17">
        <v>0.1787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0</v>
      </c>
      <c r="BE55" s="17">
        <v>0</v>
      </c>
      <c r="BF55" s="17">
        <v>0</v>
      </c>
      <c r="BG55" s="17">
        <v>0</v>
      </c>
      <c r="BH55" s="17">
        <v>0</v>
      </c>
      <c r="BI55" s="17">
        <v>0</v>
      </c>
      <c r="BJ55" s="17">
        <v>0</v>
      </c>
      <c r="BK55" s="17">
        <f t="shared" si="15"/>
        <v>5.385192161068965</v>
      </c>
      <c r="BN55" s="50"/>
      <c r="BO55" s="50"/>
    </row>
    <row r="56" spans="1:67" ht="12.75">
      <c r="A56" s="14"/>
      <c r="B56" s="16" t="s">
        <v>117</v>
      </c>
      <c r="C56" s="17">
        <v>0</v>
      </c>
      <c r="D56" s="17">
        <v>0.3336</v>
      </c>
      <c r="E56" s="17">
        <v>0</v>
      </c>
      <c r="F56" s="17">
        <v>0</v>
      </c>
      <c r="G56" s="17">
        <v>0</v>
      </c>
      <c r="H56" s="17">
        <v>5.794060383034481</v>
      </c>
      <c r="I56" s="17">
        <v>0.9266</v>
      </c>
      <c r="J56" s="17">
        <v>0</v>
      </c>
      <c r="K56" s="17">
        <v>0</v>
      </c>
      <c r="L56" s="17">
        <v>4.349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1.1925</v>
      </c>
      <c r="S56" s="17">
        <v>0.0362</v>
      </c>
      <c r="T56" s="17">
        <v>0</v>
      </c>
      <c r="U56" s="17">
        <v>0</v>
      </c>
      <c r="V56" s="17">
        <v>0.5768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0</v>
      </c>
      <c r="AO56" s="17">
        <v>0</v>
      </c>
      <c r="AP56" s="17">
        <v>0</v>
      </c>
      <c r="AQ56" s="17">
        <v>0</v>
      </c>
      <c r="AR56" s="17">
        <v>0</v>
      </c>
      <c r="AS56" s="17">
        <v>0</v>
      </c>
      <c r="AT56" s="17">
        <v>0</v>
      </c>
      <c r="AU56" s="17">
        <v>0</v>
      </c>
      <c r="AV56" s="17">
        <v>0</v>
      </c>
      <c r="AW56" s="17">
        <v>0</v>
      </c>
      <c r="AX56" s="17">
        <v>0</v>
      </c>
      <c r="AY56" s="17">
        <v>0</v>
      </c>
      <c r="AZ56" s="17">
        <v>0</v>
      </c>
      <c r="BA56" s="17">
        <v>0</v>
      </c>
      <c r="BB56" s="17">
        <v>0</v>
      </c>
      <c r="BC56" s="17">
        <v>0</v>
      </c>
      <c r="BD56" s="17">
        <v>0</v>
      </c>
      <c r="BE56" s="17">
        <v>0</v>
      </c>
      <c r="BF56" s="17">
        <v>0</v>
      </c>
      <c r="BG56" s="17">
        <v>0</v>
      </c>
      <c r="BH56" s="17">
        <v>0</v>
      </c>
      <c r="BI56" s="17">
        <v>0</v>
      </c>
      <c r="BJ56" s="17">
        <v>0</v>
      </c>
      <c r="BK56" s="17">
        <f t="shared" si="15"/>
        <v>13.20876038303448</v>
      </c>
      <c r="BN56" s="50"/>
      <c r="BO56" s="50"/>
    </row>
    <row r="57" spans="1:67" ht="12.75">
      <c r="A57" s="14"/>
      <c r="B57" s="16" t="s">
        <v>118</v>
      </c>
      <c r="C57" s="17">
        <v>0</v>
      </c>
      <c r="D57" s="17">
        <v>0.3864</v>
      </c>
      <c r="E57" s="17">
        <v>0</v>
      </c>
      <c r="F57" s="17">
        <v>0</v>
      </c>
      <c r="G57" s="17">
        <v>0</v>
      </c>
      <c r="H57" s="17">
        <v>116.19677139075812</v>
      </c>
      <c r="I57" s="17">
        <v>109.9711</v>
      </c>
      <c r="J57" s="17">
        <v>1534.8035</v>
      </c>
      <c r="K57" s="17">
        <v>0.459</v>
      </c>
      <c r="L57" s="17">
        <v>21.6112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35.1202</v>
      </c>
      <c r="S57" s="17">
        <v>1.0641</v>
      </c>
      <c r="T57" s="17">
        <v>0</v>
      </c>
      <c r="U57" s="17">
        <v>0</v>
      </c>
      <c r="V57" s="17">
        <v>12.1097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0</v>
      </c>
      <c r="AO57" s="17">
        <v>0</v>
      </c>
      <c r="AP57" s="17">
        <v>0</v>
      </c>
      <c r="AQ57" s="17">
        <v>0</v>
      </c>
      <c r="AR57" s="17">
        <v>0</v>
      </c>
      <c r="AS57" s="17">
        <v>0</v>
      </c>
      <c r="AT57" s="17">
        <v>0</v>
      </c>
      <c r="AU57" s="17">
        <v>0</v>
      </c>
      <c r="AV57" s="17">
        <v>0</v>
      </c>
      <c r="AW57" s="17">
        <v>0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0</v>
      </c>
      <c r="BG57" s="17">
        <v>0</v>
      </c>
      <c r="BH57" s="17">
        <v>0</v>
      </c>
      <c r="BI57" s="17">
        <v>0</v>
      </c>
      <c r="BJ57" s="17">
        <v>0</v>
      </c>
      <c r="BK57" s="17">
        <f t="shared" si="15"/>
        <v>1831.7219713907582</v>
      </c>
      <c r="BN57" s="50"/>
      <c r="BO57" s="50"/>
    </row>
    <row r="58" spans="1:66" ht="12.75">
      <c r="A58" s="14"/>
      <c r="B58" s="18" t="s">
        <v>37</v>
      </c>
      <c r="C58" s="17">
        <f>+SUM(C48:C57)</f>
        <v>0</v>
      </c>
      <c r="D58" s="17">
        <f aca="true" t="shared" si="16" ref="D58:BJ58">+SUM(D48:D57)</f>
        <v>2.8545000000000003</v>
      </c>
      <c r="E58" s="17">
        <f t="shared" si="16"/>
        <v>0</v>
      </c>
      <c r="F58" s="17">
        <f t="shared" si="16"/>
        <v>0</v>
      </c>
      <c r="G58" s="17">
        <f t="shared" si="16"/>
        <v>0</v>
      </c>
      <c r="H58" s="17">
        <f t="shared" si="16"/>
        <v>376.7215745880537</v>
      </c>
      <c r="I58" s="17">
        <f t="shared" si="16"/>
        <v>1176.2913</v>
      </c>
      <c r="J58" s="17">
        <f t="shared" si="16"/>
        <v>1619.9769999999999</v>
      </c>
      <c r="K58" s="17">
        <f t="shared" si="16"/>
        <v>9.367799999999999</v>
      </c>
      <c r="L58" s="17">
        <f t="shared" si="16"/>
        <v>642.6414000000002</v>
      </c>
      <c r="M58" s="17">
        <f t="shared" si="16"/>
        <v>0</v>
      </c>
      <c r="N58" s="17">
        <f t="shared" si="16"/>
        <v>0.05380000000000001</v>
      </c>
      <c r="O58" s="17">
        <f t="shared" si="16"/>
        <v>0</v>
      </c>
      <c r="P58" s="17">
        <f t="shared" si="16"/>
        <v>0</v>
      </c>
      <c r="Q58" s="17">
        <f t="shared" si="16"/>
        <v>0</v>
      </c>
      <c r="R58" s="17">
        <f t="shared" si="16"/>
        <v>118.91149999999999</v>
      </c>
      <c r="S58" s="17">
        <f t="shared" si="16"/>
        <v>14.180999999999997</v>
      </c>
      <c r="T58" s="17">
        <f t="shared" si="16"/>
        <v>1.162</v>
      </c>
      <c r="U58" s="17">
        <f t="shared" si="16"/>
        <v>0</v>
      </c>
      <c r="V58" s="17">
        <f t="shared" si="16"/>
        <v>146.5774</v>
      </c>
      <c r="W58" s="17">
        <f t="shared" si="16"/>
        <v>0</v>
      </c>
      <c r="X58" s="17">
        <f t="shared" si="16"/>
        <v>0</v>
      </c>
      <c r="Y58" s="17">
        <f t="shared" si="16"/>
        <v>0</v>
      </c>
      <c r="Z58" s="17">
        <f t="shared" si="16"/>
        <v>0</v>
      </c>
      <c r="AA58" s="17">
        <f t="shared" si="16"/>
        <v>0</v>
      </c>
      <c r="AB58" s="17">
        <f t="shared" si="16"/>
        <v>0</v>
      </c>
      <c r="AC58" s="17">
        <f t="shared" si="16"/>
        <v>0</v>
      </c>
      <c r="AD58" s="17">
        <f t="shared" si="16"/>
        <v>0</v>
      </c>
      <c r="AE58" s="17">
        <f t="shared" si="16"/>
        <v>0</v>
      </c>
      <c r="AF58" s="17">
        <f t="shared" si="16"/>
        <v>0</v>
      </c>
      <c r="AG58" s="17">
        <f t="shared" si="16"/>
        <v>0</v>
      </c>
      <c r="AH58" s="17">
        <f t="shared" si="16"/>
        <v>0</v>
      </c>
      <c r="AI58" s="17">
        <f t="shared" si="16"/>
        <v>0</v>
      </c>
      <c r="AJ58" s="17">
        <f t="shared" si="16"/>
        <v>0</v>
      </c>
      <c r="AK58" s="17">
        <f t="shared" si="16"/>
        <v>0</v>
      </c>
      <c r="AL58" s="17">
        <f t="shared" si="16"/>
        <v>0</v>
      </c>
      <c r="AM58" s="17">
        <f t="shared" si="16"/>
        <v>0</v>
      </c>
      <c r="AN58" s="17">
        <f t="shared" si="16"/>
        <v>0</v>
      </c>
      <c r="AO58" s="17">
        <f t="shared" si="16"/>
        <v>0</v>
      </c>
      <c r="AP58" s="17">
        <f t="shared" si="16"/>
        <v>0</v>
      </c>
      <c r="AQ58" s="17">
        <f t="shared" si="16"/>
        <v>0</v>
      </c>
      <c r="AR58" s="17">
        <f t="shared" si="16"/>
        <v>0</v>
      </c>
      <c r="AS58" s="17">
        <f t="shared" si="16"/>
        <v>0</v>
      </c>
      <c r="AT58" s="17">
        <f t="shared" si="16"/>
        <v>0</v>
      </c>
      <c r="AU58" s="17">
        <f t="shared" si="16"/>
        <v>0</v>
      </c>
      <c r="AV58" s="17">
        <f t="shared" si="16"/>
        <v>0</v>
      </c>
      <c r="AW58" s="17">
        <f t="shared" si="16"/>
        <v>0</v>
      </c>
      <c r="AX58" s="17">
        <f t="shared" si="16"/>
        <v>0</v>
      </c>
      <c r="AY58" s="17">
        <f t="shared" si="16"/>
        <v>0</v>
      </c>
      <c r="AZ58" s="17">
        <f t="shared" si="16"/>
        <v>0</v>
      </c>
      <c r="BA58" s="17">
        <f t="shared" si="16"/>
        <v>0</v>
      </c>
      <c r="BB58" s="17">
        <f t="shared" si="16"/>
        <v>0</v>
      </c>
      <c r="BC58" s="17">
        <f t="shared" si="16"/>
        <v>0</v>
      </c>
      <c r="BD58" s="17">
        <f t="shared" si="16"/>
        <v>0</v>
      </c>
      <c r="BE58" s="17">
        <f t="shared" si="16"/>
        <v>0</v>
      </c>
      <c r="BF58" s="17">
        <f t="shared" si="16"/>
        <v>0</v>
      </c>
      <c r="BG58" s="17">
        <f t="shared" si="16"/>
        <v>0</v>
      </c>
      <c r="BH58" s="17">
        <f t="shared" si="16"/>
        <v>0</v>
      </c>
      <c r="BI58" s="17">
        <f t="shared" si="16"/>
        <v>0</v>
      </c>
      <c r="BJ58" s="17">
        <f t="shared" si="16"/>
        <v>0</v>
      </c>
      <c r="BK58" s="37">
        <f>SUM(C58:BJ58)</f>
        <v>4108.739274588053</v>
      </c>
      <c r="BL58" s="62"/>
      <c r="BN58" s="50"/>
    </row>
    <row r="59" spans="1:66" ht="12.75">
      <c r="A59" s="14"/>
      <c r="B59" s="18" t="s">
        <v>55</v>
      </c>
      <c r="C59" s="17">
        <f aca="true" t="shared" si="17" ref="C59:AH59">C46+C58</f>
        <v>0</v>
      </c>
      <c r="D59" s="17">
        <f>D46+D58</f>
        <v>3.5517000000000003</v>
      </c>
      <c r="E59" s="17">
        <f t="shared" si="17"/>
        <v>0</v>
      </c>
      <c r="F59" s="17">
        <f t="shared" si="17"/>
        <v>0</v>
      </c>
      <c r="G59" s="17">
        <f t="shared" si="17"/>
        <v>0</v>
      </c>
      <c r="H59" s="17">
        <f>H46+H58</f>
        <v>985.0941161307092</v>
      </c>
      <c r="I59" s="17">
        <f>I46+I58</f>
        <v>1328.9794000000002</v>
      </c>
      <c r="J59" s="17">
        <f>J46+J58</f>
        <v>1622.2475</v>
      </c>
      <c r="K59" s="17">
        <f>K46+K58</f>
        <v>10.183399999999999</v>
      </c>
      <c r="L59" s="17">
        <f>L46+L58</f>
        <v>1214.4268000000002</v>
      </c>
      <c r="M59" s="17">
        <f t="shared" si="17"/>
        <v>0</v>
      </c>
      <c r="N59" s="17">
        <f>N46+N58</f>
        <v>0.09670000000000001</v>
      </c>
      <c r="O59" s="17">
        <f t="shared" si="17"/>
        <v>0</v>
      </c>
      <c r="P59" s="17">
        <f t="shared" si="17"/>
        <v>0</v>
      </c>
      <c r="Q59" s="17">
        <f t="shared" si="17"/>
        <v>0</v>
      </c>
      <c r="R59" s="17">
        <f>R46+R58</f>
        <v>376.569</v>
      </c>
      <c r="S59" s="17">
        <f>S46+S58</f>
        <v>23.346999999999998</v>
      </c>
      <c r="T59" s="37">
        <f>T46+T58</f>
        <v>1.162</v>
      </c>
      <c r="U59" s="17">
        <f t="shared" si="17"/>
        <v>0</v>
      </c>
      <c r="V59" s="17">
        <f>V46+V58</f>
        <v>301.59069999999997</v>
      </c>
      <c r="W59" s="17">
        <f t="shared" si="17"/>
        <v>0</v>
      </c>
      <c r="X59" s="17">
        <f t="shared" si="17"/>
        <v>0</v>
      </c>
      <c r="Y59" s="17">
        <f t="shared" si="17"/>
        <v>0</v>
      </c>
      <c r="Z59" s="17">
        <f t="shared" si="17"/>
        <v>0</v>
      </c>
      <c r="AA59" s="17">
        <f t="shared" si="17"/>
        <v>0</v>
      </c>
      <c r="AB59" s="17">
        <f t="shared" si="17"/>
        <v>0</v>
      </c>
      <c r="AC59" s="17">
        <f t="shared" si="17"/>
        <v>0</v>
      </c>
      <c r="AD59" s="17">
        <f t="shared" si="17"/>
        <v>0</v>
      </c>
      <c r="AE59" s="17">
        <f t="shared" si="17"/>
        <v>0</v>
      </c>
      <c r="AF59" s="17">
        <f t="shared" si="17"/>
        <v>0</v>
      </c>
      <c r="AG59" s="17">
        <f t="shared" si="17"/>
        <v>0</v>
      </c>
      <c r="AH59" s="17">
        <f t="shared" si="17"/>
        <v>0</v>
      </c>
      <c r="AI59" s="17">
        <f aca="true" t="shared" si="18" ref="AI59:BJ59">AI46+AI58</f>
        <v>0</v>
      </c>
      <c r="AJ59" s="17">
        <f t="shared" si="18"/>
        <v>0</v>
      </c>
      <c r="AK59" s="17">
        <f t="shared" si="18"/>
        <v>0</v>
      </c>
      <c r="AL59" s="17">
        <f t="shared" si="18"/>
        <v>0</v>
      </c>
      <c r="AM59" s="17">
        <f t="shared" si="18"/>
        <v>0</v>
      </c>
      <c r="AN59" s="17">
        <f t="shared" si="18"/>
        <v>0</v>
      </c>
      <c r="AO59" s="17">
        <f t="shared" si="18"/>
        <v>0</v>
      </c>
      <c r="AP59" s="17">
        <f t="shared" si="18"/>
        <v>0</v>
      </c>
      <c r="AQ59" s="17">
        <f t="shared" si="18"/>
        <v>0</v>
      </c>
      <c r="AR59" s="17">
        <f t="shared" si="18"/>
        <v>0</v>
      </c>
      <c r="AS59" s="17">
        <f t="shared" si="18"/>
        <v>0</v>
      </c>
      <c r="AT59" s="17">
        <f t="shared" si="18"/>
        <v>0</v>
      </c>
      <c r="AU59" s="17">
        <f t="shared" si="18"/>
        <v>0</v>
      </c>
      <c r="AV59" s="17">
        <f t="shared" si="18"/>
        <v>0</v>
      </c>
      <c r="AW59" s="17">
        <f t="shared" si="18"/>
        <v>0</v>
      </c>
      <c r="AX59" s="17">
        <f t="shared" si="18"/>
        <v>0</v>
      </c>
      <c r="AY59" s="17">
        <f t="shared" si="18"/>
        <v>0</v>
      </c>
      <c r="AZ59" s="17">
        <f t="shared" si="18"/>
        <v>0</v>
      </c>
      <c r="BA59" s="17">
        <f t="shared" si="18"/>
        <v>0</v>
      </c>
      <c r="BB59" s="17">
        <f t="shared" si="18"/>
        <v>0</v>
      </c>
      <c r="BC59" s="17">
        <f t="shared" si="18"/>
        <v>0</v>
      </c>
      <c r="BD59" s="17">
        <f t="shared" si="18"/>
        <v>0</v>
      </c>
      <c r="BE59" s="17">
        <f t="shared" si="18"/>
        <v>0</v>
      </c>
      <c r="BF59" s="17">
        <f t="shared" si="18"/>
        <v>0</v>
      </c>
      <c r="BG59" s="17">
        <f t="shared" si="18"/>
        <v>0</v>
      </c>
      <c r="BH59" s="17">
        <f t="shared" si="18"/>
        <v>0</v>
      </c>
      <c r="BI59" s="17">
        <f t="shared" si="18"/>
        <v>0</v>
      </c>
      <c r="BJ59" s="17">
        <f t="shared" si="18"/>
        <v>0</v>
      </c>
      <c r="BK59" s="37">
        <f>BK46+BK58</f>
        <v>5867.248316130708</v>
      </c>
      <c r="BN59" s="50"/>
    </row>
    <row r="60" spans="1:63" ht="12.75">
      <c r="A60" s="14"/>
      <c r="B60" s="14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59"/>
    </row>
    <row r="61" spans="1:63" ht="12.75">
      <c r="A61" s="9" t="s">
        <v>64</v>
      </c>
      <c r="B61" s="10" t="s">
        <v>65</v>
      </c>
      <c r="C61" s="2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59"/>
    </row>
    <row r="62" spans="1:63" ht="12.75">
      <c r="A62" s="14"/>
      <c r="B62" s="16" t="s">
        <v>43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v>0</v>
      </c>
      <c r="AP62" s="17">
        <v>0</v>
      </c>
      <c r="AQ62" s="17">
        <v>0</v>
      </c>
      <c r="AR62" s="17">
        <v>0</v>
      </c>
      <c r="AS62" s="17">
        <v>0</v>
      </c>
      <c r="AT62" s="17">
        <v>0</v>
      </c>
      <c r="AU62" s="17">
        <v>0</v>
      </c>
      <c r="AV62" s="17">
        <v>0</v>
      </c>
      <c r="AW62" s="17">
        <v>0</v>
      </c>
      <c r="AX62" s="17">
        <v>0</v>
      </c>
      <c r="AY62" s="17">
        <v>0</v>
      </c>
      <c r="AZ62" s="17">
        <v>0</v>
      </c>
      <c r="BA62" s="17">
        <v>0</v>
      </c>
      <c r="BB62" s="17">
        <v>0</v>
      </c>
      <c r="BC62" s="17">
        <v>0</v>
      </c>
      <c r="BD62" s="17">
        <v>0</v>
      </c>
      <c r="BE62" s="17">
        <v>0</v>
      </c>
      <c r="BF62" s="17">
        <v>0</v>
      </c>
      <c r="BG62" s="17">
        <v>0</v>
      </c>
      <c r="BH62" s="17">
        <v>0</v>
      </c>
      <c r="BI62" s="17">
        <v>0</v>
      </c>
      <c r="BJ62" s="17">
        <v>0</v>
      </c>
      <c r="BK62" s="17">
        <f>SUM(C62:BJ62)</f>
        <v>0</v>
      </c>
    </row>
    <row r="63" spans="1:63" ht="12.75">
      <c r="A63" s="14"/>
      <c r="B63" s="18" t="s">
        <v>37</v>
      </c>
      <c r="C63" s="17">
        <f>C62</f>
        <v>0</v>
      </c>
      <c r="D63" s="17">
        <f aca="true" t="shared" si="19" ref="D63:BJ63">D62</f>
        <v>0</v>
      </c>
      <c r="E63" s="17">
        <f t="shared" si="19"/>
        <v>0</v>
      </c>
      <c r="F63" s="17">
        <f t="shared" si="19"/>
        <v>0</v>
      </c>
      <c r="G63" s="17">
        <f t="shared" si="19"/>
        <v>0</v>
      </c>
      <c r="H63" s="17">
        <f t="shared" si="19"/>
        <v>0</v>
      </c>
      <c r="I63" s="17">
        <f t="shared" si="19"/>
        <v>0</v>
      </c>
      <c r="J63" s="17">
        <f t="shared" si="19"/>
        <v>0</v>
      </c>
      <c r="K63" s="17">
        <f t="shared" si="19"/>
        <v>0</v>
      </c>
      <c r="L63" s="17">
        <f t="shared" si="19"/>
        <v>0</v>
      </c>
      <c r="M63" s="17">
        <f t="shared" si="19"/>
        <v>0</v>
      </c>
      <c r="N63" s="17">
        <f t="shared" si="19"/>
        <v>0</v>
      </c>
      <c r="O63" s="17">
        <f t="shared" si="19"/>
        <v>0</v>
      </c>
      <c r="P63" s="17">
        <f t="shared" si="19"/>
        <v>0</v>
      </c>
      <c r="Q63" s="17">
        <f t="shared" si="19"/>
        <v>0</v>
      </c>
      <c r="R63" s="17">
        <f t="shared" si="19"/>
        <v>0</v>
      </c>
      <c r="S63" s="17">
        <f t="shared" si="19"/>
        <v>0</v>
      </c>
      <c r="T63" s="17">
        <f t="shared" si="19"/>
        <v>0</v>
      </c>
      <c r="U63" s="17">
        <f t="shared" si="19"/>
        <v>0</v>
      </c>
      <c r="V63" s="17">
        <f t="shared" si="19"/>
        <v>0</v>
      </c>
      <c r="W63" s="17">
        <f t="shared" si="19"/>
        <v>0</v>
      </c>
      <c r="X63" s="17">
        <f t="shared" si="19"/>
        <v>0</v>
      </c>
      <c r="Y63" s="17">
        <f t="shared" si="19"/>
        <v>0</v>
      </c>
      <c r="Z63" s="17">
        <f t="shared" si="19"/>
        <v>0</v>
      </c>
      <c r="AA63" s="17">
        <f t="shared" si="19"/>
        <v>0</v>
      </c>
      <c r="AB63" s="17">
        <f t="shared" si="19"/>
        <v>0</v>
      </c>
      <c r="AC63" s="17">
        <f t="shared" si="19"/>
        <v>0</v>
      </c>
      <c r="AD63" s="17">
        <f t="shared" si="19"/>
        <v>0</v>
      </c>
      <c r="AE63" s="17">
        <f t="shared" si="19"/>
        <v>0</v>
      </c>
      <c r="AF63" s="17">
        <f t="shared" si="19"/>
        <v>0</v>
      </c>
      <c r="AG63" s="17">
        <f t="shared" si="19"/>
        <v>0</v>
      </c>
      <c r="AH63" s="17">
        <f t="shared" si="19"/>
        <v>0</v>
      </c>
      <c r="AI63" s="17">
        <f t="shared" si="19"/>
        <v>0</v>
      </c>
      <c r="AJ63" s="17">
        <f t="shared" si="19"/>
        <v>0</v>
      </c>
      <c r="AK63" s="17">
        <f t="shared" si="19"/>
        <v>0</v>
      </c>
      <c r="AL63" s="17">
        <f t="shared" si="19"/>
        <v>0</v>
      </c>
      <c r="AM63" s="17">
        <f t="shared" si="19"/>
        <v>0</v>
      </c>
      <c r="AN63" s="17">
        <f t="shared" si="19"/>
        <v>0</v>
      </c>
      <c r="AO63" s="17">
        <f t="shared" si="19"/>
        <v>0</v>
      </c>
      <c r="AP63" s="17">
        <f t="shared" si="19"/>
        <v>0</v>
      </c>
      <c r="AQ63" s="17">
        <f t="shared" si="19"/>
        <v>0</v>
      </c>
      <c r="AR63" s="17">
        <f t="shared" si="19"/>
        <v>0</v>
      </c>
      <c r="AS63" s="17">
        <f t="shared" si="19"/>
        <v>0</v>
      </c>
      <c r="AT63" s="17">
        <f t="shared" si="19"/>
        <v>0</v>
      </c>
      <c r="AU63" s="17">
        <f t="shared" si="19"/>
        <v>0</v>
      </c>
      <c r="AV63" s="17">
        <f t="shared" si="19"/>
        <v>0</v>
      </c>
      <c r="AW63" s="17">
        <f t="shared" si="19"/>
        <v>0</v>
      </c>
      <c r="AX63" s="17">
        <f t="shared" si="19"/>
        <v>0</v>
      </c>
      <c r="AY63" s="17">
        <f t="shared" si="19"/>
        <v>0</v>
      </c>
      <c r="AZ63" s="17">
        <f t="shared" si="19"/>
        <v>0</v>
      </c>
      <c r="BA63" s="17">
        <f t="shared" si="19"/>
        <v>0</v>
      </c>
      <c r="BB63" s="17">
        <f t="shared" si="19"/>
        <v>0</v>
      </c>
      <c r="BC63" s="17">
        <f t="shared" si="19"/>
        <v>0</v>
      </c>
      <c r="BD63" s="17">
        <f t="shared" si="19"/>
        <v>0</v>
      </c>
      <c r="BE63" s="17">
        <f t="shared" si="19"/>
        <v>0</v>
      </c>
      <c r="BF63" s="17">
        <f t="shared" si="19"/>
        <v>0</v>
      </c>
      <c r="BG63" s="17">
        <f t="shared" si="19"/>
        <v>0</v>
      </c>
      <c r="BH63" s="17">
        <f t="shared" si="19"/>
        <v>0</v>
      </c>
      <c r="BI63" s="17">
        <f t="shared" si="19"/>
        <v>0</v>
      </c>
      <c r="BJ63" s="17">
        <f t="shared" si="19"/>
        <v>0</v>
      </c>
      <c r="BK63" s="17">
        <f>SUM(C63:BJ63)</f>
        <v>0</v>
      </c>
    </row>
    <row r="64" spans="1:66" ht="12.75">
      <c r="A64" s="14"/>
      <c r="B64" s="31" t="s">
        <v>66</v>
      </c>
      <c r="C64" s="27">
        <f aca="true" t="shared" si="20" ref="C64:AH64">C26+C36+C41+C59+C63</f>
        <v>0</v>
      </c>
      <c r="D64" s="17">
        <f t="shared" si="20"/>
        <v>4.4540645500344</v>
      </c>
      <c r="E64" s="17">
        <f t="shared" si="20"/>
        <v>0</v>
      </c>
      <c r="F64" s="17">
        <f t="shared" si="20"/>
        <v>0</v>
      </c>
      <c r="G64" s="17">
        <f t="shared" si="20"/>
        <v>0</v>
      </c>
      <c r="H64" s="17">
        <f t="shared" si="20"/>
        <v>991.2021248971539</v>
      </c>
      <c r="I64" s="17">
        <f t="shared" si="20"/>
        <v>1329.0130924137932</v>
      </c>
      <c r="J64" s="17">
        <f t="shared" si="20"/>
        <v>1622.2475</v>
      </c>
      <c r="K64" s="17">
        <f t="shared" si="20"/>
        <v>10.183399999999999</v>
      </c>
      <c r="L64" s="17">
        <f t="shared" si="20"/>
        <v>1220.190879666689</v>
      </c>
      <c r="M64" s="17">
        <f t="shared" si="20"/>
        <v>0</v>
      </c>
      <c r="N64" s="17">
        <f t="shared" si="20"/>
        <v>0.09670000000000001</v>
      </c>
      <c r="O64" s="17">
        <f t="shared" si="20"/>
        <v>0</v>
      </c>
      <c r="P64" s="17">
        <f t="shared" si="20"/>
        <v>0</v>
      </c>
      <c r="Q64" s="17">
        <f t="shared" si="20"/>
        <v>0</v>
      </c>
      <c r="R64" s="17">
        <f t="shared" si="20"/>
        <v>377.40769000279033</v>
      </c>
      <c r="S64" s="17">
        <f t="shared" si="20"/>
        <v>23.356963142172397</v>
      </c>
      <c r="T64" s="17">
        <f t="shared" si="20"/>
        <v>1.162</v>
      </c>
      <c r="U64" s="17">
        <f t="shared" si="20"/>
        <v>0</v>
      </c>
      <c r="V64" s="17">
        <f t="shared" si="20"/>
        <v>301.7593646185862</v>
      </c>
      <c r="W64" s="17">
        <f t="shared" si="20"/>
        <v>0</v>
      </c>
      <c r="X64" s="17">
        <f t="shared" si="20"/>
        <v>0</v>
      </c>
      <c r="Y64" s="17">
        <f t="shared" si="20"/>
        <v>0</v>
      </c>
      <c r="Z64" s="17">
        <f t="shared" si="20"/>
        <v>0</v>
      </c>
      <c r="AA64" s="17">
        <f t="shared" si="20"/>
        <v>0</v>
      </c>
      <c r="AB64" s="17">
        <f t="shared" si="20"/>
        <v>0</v>
      </c>
      <c r="AC64" s="17">
        <f t="shared" si="20"/>
        <v>0</v>
      </c>
      <c r="AD64" s="17">
        <f t="shared" si="20"/>
        <v>0</v>
      </c>
      <c r="AE64" s="17">
        <f t="shared" si="20"/>
        <v>0</v>
      </c>
      <c r="AF64" s="17">
        <f t="shared" si="20"/>
        <v>0</v>
      </c>
      <c r="AG64" s="17">
        <f t="shared" si="20"/>
        <v>0</v>
      </c>
      <c r="AH64" s="17">
        <f t="shared" si="20"/>
        <v>0</v>
      </c>
      <c r="AI64" s="17">
        <f aca="true" t="shared" si="21" ref="AI64:BJ64">AI26+AI36+AI41+AI59+AI63</f>
        <v>0</v>
      </c>
      <c r="AJ64" s="17">
        <f t="shared" si="21"/>
        <v>0</v>
      </c>
      <c r="AK64" s="17">
        <f t="shared" si="21"/>
        <v>0</v>
      </c>
      <c r="AL64" s="17">
        <f t="shared" si="21"/>
        <v>0</v>
      </c>
      <c r="AM64" s="17">
        <f t="shared" si="21"/>
        <v>0</v>
      </c>
      <c r="AN64" s="17">
        <f t="shared" si="21"/>
        <v>0</v>
      </c>
      <c r="AO64" s="17">
        <f t="shared" si="21"/>
        <v>0</v>
      </c>
      <c r="AP64" s="17">
        <f t="shared" si="21"/>
        <v>0</v>
      </c>
      <c r="AQ64" s="17">
        <f t="shared" si="21"/>
        <v>0</v>
      </c>
      <c r="AR64" s="17">
        <f t="shared" si="21"/>
        <v>0</v>
      </c>
      <c r="AS64" s="17">
        <f t="shared" si="21"/>
        <v>0</v>
      </c>
      <c r="AT64" s="17">
        <f t="shared" si="21"/>
        <v>0</v>
      </c>
      <c r="AU64" s="17">
        <f t="shared" si="21"/>
        <v>0</v>
      </c>
      <c r="AV64" s="17">
        <f t="shared" si="21"/>
        <v>27.5266673450427</v>
      </c>
      <c r="AW64" s="17">
        <f t="shared" si="21"/>
        <v>23.477289694309203</v>
      </c>
      <c r="AX64" s="17">
        <f t="shared" si="21"/>
        <v>0</v>
      </c>
      <c r="AY64" s="17">
        <f t="shared" si="21"/>
        <v>0</v>
      </c>
      <c r="AZ64" s="17">
        <f t="shared" si="21"/>
        <v>62.548757968892104</v>
      </c>
      <c r="BA64" s="17">
        <f t="shared" si="21"/>
        <v>0</v>
      </c>
      <c r="BB64" s="17">
        <f t="shared" si="21"/>
        <v>0</v>
      </c>
      <c r="BC64" s="17">
        <f t="shared" si="21"/>
        <v>0</v>
      </c>
      <c r="BD64" s="17">
        <f t="shared" si="21"/>
        <v>0</v>
      </c>
      <c r="BE64" s="17">
        <f t="shared" si="21"/>
        <v>0</v>
      </c>
      <c r="BF64" s="17">
        <f t="shared" si="21"/>
        <v>5.869454088540099</v>
      </c>
      <c r="BG64" s="17">
        <f t="shared" si="21"/>
        <v>0.12305096165490001</v>
      </c>
      <c r="BH64" s="17">
        <f t="shared" si="21"/>
        <v>0</v>
      </c>
      <c r="BI64" s="17">
        <f t="shared" si="21"/>
        <v>0</v>
      </c>
      <c r="BJ64" s="17">
        <f t="shared" si="21"/>
        <v>2.6779330458960997</v>
      </c>
      <c r="BK64" s="37">
        <f>BK26+BK36+BK41+BK59+BK63</f>
        <v>6003.296932395553</v>
      </c>
      <c r="BN64" s="41"/>
    </row>
    <row r="65" spans="1:63" ht="12.75">
      <c r="A65" s="14"/>
      <c r="B65" s="14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59"/>
    </row>
    <row r="66" spans="1:63" ht="12.75">
      <c r="A66" s="9" t="s">
        <v>67</v>
      </c>
      <c r="B66" s="32" t="s">
        <v>68</v>
      </c>
      <c r="C66" s="28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59"/>
    </row>
    <row r="67" spans="1:63" ht="12.75">
      <c r="A67" s="14" t="s">
        <v>69</v>
      </c>
      <c r="B67" s="16" t="s">
        <v>43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>
        <v>0</v>
      </c>
      <c r="AO67" s="17">
        <v>0</v>
      </c>
      <c r="AP67" s="17">
        <v>0</v>
      </c>
      <c r="AQ67" s="17">
        <v>0</v>
      </c>
      <c r="AR67" s="17">
        <v>0</v>
      </c>
      <c r="AS67" s="17">
        <v>0</v>
      </c>
      <c r="AT67" s="17">
        <v>0</v>
      </c>
      <c r="AU67" s="17">
        <v>0</v>
      </c>
      <c r="AV67" s="17">
        <v>0</v>
      </c>
      <c r="AW67" s="17">
        <v>0</v>
      </c>
      <c r="AX67" s="17">
        <v>0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7">
        <v>0</v>
      </c>
      <c r="BE67" s="17">
        <v>0</v>
      </c>
      <c r="BF67" s="17">
        <v>0</v>
      </c>
      <c r="BG67" s="17">
        <v>0</v>
      </c>
      <c r="BH67" s="17">
        <v>0</v>
      </c>
      <c r="BI67" s="17">
        <v>0</v>
      </c>
      <c r="BJ67" s="17">
        <v>0</v>
      </c>
      <c r="BK67" s="17">
        <f>+SUM(C67:BJ67)</f>
        <v>0</v>
      </c>
    </row>
    <row r="68" spans="1:63" ht="12.75">
      <c r="A68" s="14"/>
      <c r="B68" s="18" t="s">
        <v>37</v>
      </c>
      <c r="C68" s="17">
        <f>C67</f>
        <v>0</v>
      </c>
      <c r="D68" s="17">
        <f aca="true" t="shared" si="22" ref="D68:BJ68">D67</f>
        <v>0</v>
      </c>
      <c r="E68" s="17">
        <f t="shared" si="22"/>
        <v>0</v>
      </c>
      <c r="F68" s="17">
        <f t="shared" si="22"/>
        <v>0</v>
      </c>
      <c r="G68" s="17">
        <f t="shared" si="22"/>
        <v>0</v>
      </c>
      <c r="H68" s="17">
        <f t="shared" si="22"/>
        <v>0</v>
      </c>
      <c r="I68" s="17">
        <f t="shared" si="22"/>
        <v>0</v>
      </c>
      <c r="J68" s="17">
        <f t="shared" si="22"/>
        <v>0</v>
      </c>
      <c r="K68" s="17">
        <f t="shared" si="22"/>
        <v>0</v>
      </c>
      <c r="L68" s="17">
        <f t="shared" si="22"/>
        <v>0</v>
      </c>
      <c r="M68" s="17">
        <f t="shared" si="22"/>
        <v>0</v>
      </c>
      <c r="N68" s="17">
        <f t="shared" si="22"/>
        <v>0</v>
      </c>
      <c r="O68" s="17">
        <f t="shared" si="22"/>
        <v>0</v>
      </c>
      <c r="P68" s="17">
        <f t="shared" si="22"/>
        <v>0</v>
      </c>
      <c r="Q68" s="17">
        <f t="shared" si="22"/>
        <v>0</v>
      </c>
      <c r="R68" s="17">
        <f t="shared" si="22"/>
        <v>0</v>
      </c>
      <c r="S68" s="17">
        <f t="shared" si="22"/>
        <v>0</v>
      </c>
      <c r="T68" s="17">
        <f t="shared" si="22"/>
        <v>0</v>
      </c>
      <c r="U68" s="17">
        <f t="shared" si="22"/>
        <v>0</v>
      </c>
      <c r="V68" s="17">
        <f t="shared" si="22"/>
        <v>0</v>
      </c>
      <c r="W68" s="17">
        <f t="shared" si="22"/>
        <v>0</v>
      </c>
      <c r="X68" s="17">
        <f t="shared" si="22"/>
        <v>0</v>
      </c>
      <c r="Y68" s="17">
        <f t="shared" si="22"/>
        <v>0</v>
      </c>
      <c r="Z68" s="17">
        <f t="shared" si="22"/>
        <v>0</v>
      </c>
      <c r="AA68" s="17">
        <f t="shared" si="22"/>
        <v>0</v>
      </c>
      <c r="AB68" s="17">
        <f t="shared" si="22"/>
        <v>0</v>
      </c>
      <c r="AC68" s="17">
        <f t="shared" si="22"/>
        <v>0</v>
      </c>
      <c r="AD68" s="17">
        <f t="shared" si="22"/>
        <v>0</v>
      </c>
      <c r="AE68" s="17">
        <f t="shared" si="22"/>
        <v>0</v>
      </c>
      <c r="AF68" s="17">
        <f t="shared" si="22"/>
        <v>0</v>
      </c>
      <c r="AG68" s="17">
        <f t="shared" si="22"/>
        <v>0</v>
      </c>
      <c r="AH68" s="17">
        <f t="shared" si="22"/>
        <v>0</v>
      </c>
      <c r="AI68" s="17">
        <f t="shared" si="22"/>
        <v>0</v>
      </c>
      <c r="AJ68" s="17">
        <f t="shared" si="22"/>
        <v>0</v>
      </c>
      <c r="AK68" s="17">
        <f t="shared" si="22"/>
        <v>0</v>
      </c>
      <c r="AL68" s="17">
        <f t="shared" si="22"/>
        <v>0</v>
      </c>
      <c r="AM68" s="17">
        <f t="shared" si="22"/>
        <v>0</v>
      </c>
      <c r="AN68" s="17">
        <f t="shared" si="22"/>
        <v>0</v>
      </c>
      <c r="AO68" s="17">
        <f t="shared" si="22"/>
        <v>0</v>
      </c>
      <c r="AP68" s="17">
        <f t="shared" si="22"/>
        <v>0</v>
      </c>
      <c r="AQ68" s="17">
        <f t="shared" si="22"/>
        <v>0</v>
      </c>
      <c r="AR68" s="17">
        <f t="shared" si="22"/>
        <v>0</v>
      </c>
      <c r="AS68" s="17">
        <f t="shared" si="22"/>
        <v>0</v>
      </c>
      <c r="AT68" s="17">
        <f t="shared" si="22"/>
        <v>0</v>
      </c>
      <c r="AU68" s="17">
        <f t="shared" si="22"/>
        <v>0</v>
      </c>
      <c r="AV68" s="17">
        <f t="shared" si="22"/>
        <v>0</v>
      </c>
      <c r="AW68" s="17">
        <f t="shared" si="22"/>
        <v>0</v>
      </c>
      <c r="AX68" s="17">
        <f t="shared" si="22"/>
        <v>0</v>
      </c>
      <c r="AY68" s="17">
        <f t="shared" si="22"/>
        <v>0</v>
      </c>
      <c r="AZ68" s="17">
        <f t="shared" si="22"/>
        <v>0</v>
      </c>
      <c r="BA68" s="17">
        <f t="shared" si="22"/>
        <v>0</v>
      </c>
      <c r="BB68" s="17">
        <f t="shared" si="22"/>
        <v>0</v>
      </c>
      <c r="BC68" s="17">
        <f t="shared" si="22"/>
        <v>0</v>
      </c>
      <c r="BD68" s="17">
        <f t="shared" si="22"/>
        <v>0</v>
      </c>
      <c r="BE68" s="17">
        <f t="shared" si="22"/>
        <v>0</v>
      </c>
      <c r="BF68" s="17">
        <f t="shared" si="22"/>
        <v>0</v>
      </c>
      <c r="BG68" s="17">
        <f t="shared" si="22"/>
        <v>0</v>
      </c>
      <c r="BH68" s="17">
        <f t="shared" si="22"/>
        <v>0</v>
      </c>
      <c r="BI68" s="17">
        <f t="shared" si="22"/>
        <v>0</v>
      </c>
      <c r="BJ68" s="17">
        <f t="shared" si="22"/>
        <v>0</v>
      </c>
      <c r="BK68" s="17">
        <f>+SUM(C68:BJ68)</f>
        <v>0</v>
      </c>
    </row>
    <row r="69" spans="1:63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</row>
    <row r="70" spans="1:63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</row>
    <row r="72" ht="12.75">
      <c r="BK72" s="45"/>
    </row>
    <row r="73" spans="1:65" s="36" customFormat="1" ht="12.75">
      <c r="A73" s="33" t="s">
        <v>95</v>
      </c>
      <c r="B73" s="34"/>
      <c r="C73" s="34"/>
      <c r="D73" s="34"/>
      <c r="E73" s="34"/>
      <c r="F73" s="34"/>
      <c r="G73" s="34"/>
      <c r="H73" s="34"/>
      <c r="I73" s="34"/>
      <c r="J73" s="34"/>
      <c r="K73" s="35" t="s">
        <v>96</v>
      </c>
      <c r="L73" s="34"/>
      <c r="M73" s="34"/>
      <c r="N73" s="34"/>
      <c r="O73" s="34"/>
      <c r="P73" s="34"/>
      <c r="BL73" s="63"/>
      <c r="BM73" s="53"/>
    </row>
    <row r="74" spans="1:63" ht="12.75">
      <c r="A74" s="33" t="s">
        <v>97</v>
      </c>
      <c r="B74" s="34"/>
      <c r="C74" s="34"/>
      <c r="D74" s="34"/>
      <c r="E74" s="34"/>
      <c r="F74" s="34"/>
      <c r="G74" s="34"/>
      <c r="H74" s="34"/>
      <c r="I74" s="34"/>
      <c r="J74" s="34"/>
      <c r="K74" s="33" t="s">
        <v>98</v>
      </c>
      <c r="L74" s="34"/>
      <c r="M74" s="34"/>
      <c r="N74" s="34"/>
      <c r="O74" s="34"/>
      <c r="P74" s="34"/>
      <c r="BK74" s="45"/>
    </row>
    <row r="75" spans="1:16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3" t="s">
        <v>99</v>
      </c>
      <c r="L75" s="34"/>
      <c r="M75" s="34"/>
      <c r="N75" s="34"/>
      <c r="O75" s="34"/>
      <c r="P75" s="34"/>
    </row>
    <row r="76" spans="1:16" ht="12.75">
      <c r="A76" s="33" t="s">
        <v>100</v>
      </c>
      <c r="B76" s="34"/>
      <c r="C76" s="34"/>
      <c r="D76" s="34"/>
      <c r="E76" s="34"/>
      <c r="F76" s="34"/>
      <c r="G76" s="34"/>
      <c r="H76" s="34"/>
      <c r="I76" s="34"/>
      <c r="J76" s="34"/>
      <c r="K76" s="33" t="s">
        <v>101</v>
      </c>
      <c r="L76" s="34"/>
      <c r="M76" s="34"/>
      <c r="N76" s="34"/>
      <c r="O76" s="34"/>
      <c r="P76" s="34"/>
    </row>
    <row r="77" spans="1:16" ht="12.75">
      <c r="A77" s="33" t="s">
        <v>102</v>
      </c>
      <c r="B77" s="34"/>
      <c r="C77" s="34"/>
      <c r="D77" s="34"/>
      <c r="E77" s="34"/>
      <c r="F77" s="34"/>
      <c r="G77" s="34"/>
      <c r="H77" s="34"/>
      <c r="I77" s="34"/>
      <c r="J77" s="34"/>
      <c r="K77" s="33" t="s">
        <v>103</v>
      </c>
      <c r="L77" s="34"/>
      <c r="M77" s="34"/>
      <c r="N77" s="34"/>
      <c r="O77" s="34"/>
      <c r="P77" s="34"/>
    </row>
    <row r="78" spans="1:16" ht="12.75">
      <c r="A78" s="33"/>
      <c r="B78" s="34"/>
      <c r="C78" s="34"/>
      <c r="D78" s="34"/>
      <c r="E78" s="34"/>
      <c r="F78" s="34"/>
      <c r="G78" s="34"/>
      <c r="H78" s="34"/>
      <c r="I78" s="34"/>
      <c r="J78" s="34"/>
      <c r="K78" s="33" t="s">
        <v>104</v>
      </c>
      <c r="L78" s="34"/>
      <c r="M78" s="34"/>
      <c r="N78" s="34"/>
      <c r="O78" s="34"/>
      <c r="P78" s="34"/>
    </row>
    <row r="79" spans="1:16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</row>
    <row r="81" ht="12.75">
      <c r="BK81" s="53"/>
    </row>
    <row r="82" ht="12.75">
      <c r="BK82" s="53"/>
    </row>
    <row r="90" ht="12.75">
      <c r="D90" s="42"/>
    </row>
  </sheetData>
  <sheetProtection/>
  <mergeCells count="25">
    <mergeCell ref="A2:A6"/>
    <mergeCell ref="B2:B6"/>
    <mergeCell ref="C2:BJ2"/>
    <mergeCell ref="AB5:AF5"/>
    <mergeCell ref="W4:AF4"/>
    <mergeCell ref="C5:G5"/>
    <mergeCell ref="M5:Q5"/>
    <mergeCell ref="M4:V4"/>
    <mergeCell ref="BF5:BJ5"/>
    <mergeCell ref="W5:AA5"/>
    <mergeCell ref="AL5:AP5"/>
    <mergeCell ref="C3:V3"/>
    <mergeCell ref="W3:AP3"/>
    <mergeCell ref="AQ3:BJ3"/>
    <mergeCell ref="C4:L4"/>
    <mergeCell ref="H5:L5"/>
    <mergeCell ref="AG5:AK5"/>
    <mergeCell ref="R5:V5"/>
    <mergeCell ref="AG4:AP4"/>
    <mergeCell ref="BK2:BK6"/>
    <mergeCell ref="BA5:BE5"/>
    <mergeCell ref="AQ4:AZ4"/>
    <mergeCell ref="BA4:BJ4"/>
    <mergeCell ref="AQ5:AU5"/>
    <mergeCell ref="AV5:AZ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9"/>
  <sheetViews>
    <sheetView showGridLines="0" tabSelected="1" zoomScalePageLayoutView="0" workbookViewId="0" topLeftCell="A1">
      <selection activeCell="H43" sqref="H43"/>
    </sheetView>
  </sheetViews>
  <sheetFormatPr defaultColWidth="9.140625" defaultRowHeight="15"/>
  <cols>
    <col min="1" max="1" width="2.28125" style="1" customWidth="1"/>
    <col min="2" max="2" width="5.8515625" style="1" customWidth="1"/>
    <col min="3" max="3" width="25.28125" style="1" customWidth="1"/>
    <col min="4" max="4" width="8.140625" style="1" customWidth="1"/>
    <col min="5" max="5" width="12.00390625" style="47" customWidth="1"/>
    <col min="6" max="6" width="16.421875" style="1" customWidth="1"/>
    <col min="7" max="7" width="17.28125" style="1" customWidth="1"/>
    <col min="8" max="8" width="18.00390625" style="1" customWidth="1"/>
    <col min="9" max="10" width="12.00390625" style="1" customWidth="1"/>
    <col min="11" max="11" width="11.00390625" style="1" bestFit="1" customWidth="1"/>
    <col min="12" max="12" width="13.8515625" style="1" customWidth="1"/>
    <col min="13" max="16384" width="9.140625" style="1" customWidth="1"/>
  </cols>
  <sheetData>
    <row r="2" spans="2:12" ht="15">
      <c r="B2" s="83" t="s">
        <v>122</v>
      </c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2:12" ht="12.75">
      <c r="B3" s="86" t="s">
        <v>109</v>
      </c>
      <c r="C3" s="87"/>
      <c r="D3" s="87"/>
      <c r="E3" s="87"/>
      <c r="F3" s="87"/>
      <c r="G3" s="87"/>
      <c r="H3" s="87"/>
      <c r="I3" s="87"/>
      <c r="J3" s="87"/>
      <c r="K3" s="87"/>
      <c r="L3" s="88"/>
    </row>
    <row r="4" spans="2:12" ht="38.25">
      <c r="B4" s="2" t="s">
        <v>28</v>
      </c>
      <c r="C4" s="3" t="s">
        <v>70</v>
      </c>
      <c r="D4" s="3" t="s">
        <v>71</v>
      </c>
      <c r="E4" s="3" t="s">
        <v>72</v>
      </c>
      <c r="F4" s="3" t="s">
        <v>53</v>
      </c>
      <c r="G4" s="3" t="s">
        <v>57</v>
      </c>
      <c r="H4" s="3" t="s">
        <v>65</v>
      </c>
      <c r="I4" s="3" t="s">
        <v>73</v>
      </c>
      <c r="J4" s="3" t="s">
        <v>74</v>
      </c>
      <c r="K4" s="3" t="s">
        <v>75</v>
      </c>
      <c r="L4" s="3" t="s">
        <v>76</v>
      </c>
    </row>
    <row r="5" spans="2:12" ht="12.75">
      <c r="B5" s="4">
        <v>1</v>
      </c>
      <c r="C5" s="5" t="s">
        <v>77</v>
      </c>
      <c r="D5" s="65">
        <v>0</v>
      </c>
      <c r="E5" s="65">
        <v>0</v>
      </c>
      <c r="F5" s="65">
        <v>0</v>
      </c>
      <c r="G5" s="65">
        <v>0</v>
      </c>
      <c r="H5" s="65">
        <v>0</v>
      </c>
      <c r="I5" s="66">
        <v>0</v>
      </c>
      <c r="J5" s="66">
        <v>0</v>
      </c>
      <c r="K5" s="67">
        <f>SUM(D5:J5)</f>
        <v>0</v>
      </c>
      <c r="L5" s="65">
        <v>0</v>
      </c>
    </row>
    <row r="6" spans="2:12" ht="12.75">
      <c r="B6" s="4">
        <v>2</v>
      </c>
      <c r="C6" s="6" t="s">
        <v>0</v>
      </c>
      <c r="D6" s="65">
        <v>0</v>
      </c>
      <c r="E6" s="65">
        <v>0</v>
      </c>
      <c r="F6" s="65">
        <f>VLOOKUP(C6,'[1]Sheet6'!$A$5:$B$30,2,0)</f>
        <v>0.16819010017119998</v>
      </c>
      <c r="G6" s="65">
        <v>0</v>
      </c>
      <c r="H6" s="65">
        <v>0</v>
      </c>
      <c r="I6" s="66">
        <v>18.3294</v>
      </c>
      <c r="J6" s="66">
        <v>6.969900000000001</v>
      </c>
      <c r="K6" s="67">
        <f aca="true" t="shared" si="0" ref="K6:K41">SUM(D6:J6)</f>
        <v>25.467490100171197</v>
      </c>
      <c r="L6" s="65">
        <v>0</v>
      </c>
    </row>
    <row r="7" spans="2:12" ht="12.75">
      <c r="B7" s="4">
        <v>3</v>
      </c>
      <c r="C7" s="5" t="s">
        <v>78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6">
        <v>0.0555</v>
      </c>
      <c r="J7" s="66">
        <v>0.0684</v>
      </c>
      <c r="K7" s="67">
        <f t="shared" si="0"/>
        <v>0.12390000000000001</v>
      </c>
      <c r="L7" s="65">
        <v>0</v>
      </c>
    </row>
    <row r="8" spans="2:12" ht="12.75">
      <c r="B8" s="4">
        <v>4</v>
      </c>
      <c r="C8" s="6" t="s">
        <v>9</v>
      </c>
      <c r="D8" s="65">
        <v>0</v>
      </c>
      <c r="E8" s="65">
        <v>0</v>
      </c>
      <c r="F8" s="65">
        <f>VLOOKUP(C8,'[1]Sheet6'!$A$5:$B$30,2,0)</f>
        <v>0.0021172396896</v>
      </c>
      <c r="G8" s="65">
        <v>0</v>
      </c>
      <c r="H8" s="65">
        <v>0</v>
      </c>
      <c r="I8" s="66">
        <v>5.5230999999999995</v>
      </c>
      <c r="J8" s="66">
        <v>1.4887</v>
      </c>
      <c r="K8" s="67">
        <f t="shared" si="0"/>
        <v>7.013917239689599</v>
      </c>
      <c r="L8" s="65">
        <v>0</v>
      </c>
    </row>
    <row r="9" spans="2:12" ht="12.75">
      <c r="B9" s="4">
        <v>5</v>
      </c>
      <c r="C9" s="6" t="s">
        <v>79</v>
      </c>
      <c r="D9" s="65">
        <v>0</v>
      </c>
      <c r="E9" s="65">
        <v>0</v>
      </c>
      <c r="F9" s="65">
        <f>VLOOKUP(C9,'[1]Sheet6'!$A$5:$B$30,2,0)</f>
        <v>0.05133822810330001</v>
      </c>
      <c r="G9" s="65">
        <v>0</v>
      </c>
      <c r="H9" s="65">
        <v>0</v>
      </c>
      <c r="I9" s="66">
        <v>13.3754</v>
      </c>
      <c r="J9" s="66">
        <v>14.254300000000002</v>
      </c>
      <c r="K9" s="67">
        <f t="shared" si="0"/>
        <v>27.681038228103304</v>
      </c>
      <c r="L9" s="65">
        <v>0</v>
      </c>
    </row>
    <row r="10" spans="2:12" ht="12.75">
      <c r="B10" s="4">
        <v>6</v>
      </c>
      <c r="C10" s="6" t="s">
        <v>16</v>
      </c>
      <c r="D10" s="65">
        <v>0</v>
      </c>
      <c r="E10" s="65">
        <v>0</v>
      </c>
      <c r="F10" s="65">
        <f>VLOOKUP(C10,'[1]Sheet6'!$A$5:$B$30,2,0)</f>
        <v>0.19800854513750005</v>
      </c>
      <c r="G10" s="65">
        <v>0</v>
      </c>
      <c r="H10" s="65">
        <v>0</v>
      </c>
      <c r="I10" s="66">
        <v>5.1998</v>
      </c>
      <c r="J10" s="66">
        <v>17.284600000000005</v>
      </c>
      <c r="K10" s="67">
        <f t="shared" si="0"/>
        <v>22.682408545137505</v>
      </c>
      <c r="L10" s="65">
        <v>0</v>
      </c>
    </row>
    <row r="11" spans="2:12" ht="12.75">
      <c r="B11" s="4">
        <v>7</v>
      </c>
      <c r="C11" s="6" t="s">
        <v>80</v>
      </c>
      <c r="D11" s="65">
        <v>0</v>
      </c>
      <c r="E11" s="65">
        <v>0</v>
      </c>
      <c r="F11" s="65">
        <f>VLOOKUP(C11,'[1]Sheet6'!$A$5:$B$30,2,0)</f>
        <v>0.22775604327569998</v>
      </c>
      <c r="G11" s="65">
        <v>0</v>
      </c>
      <c r="H11" s="65">
        <v>0</v>
      </c>
      <c r="I11" s="66">
        <v>0</v>
      </c>
      <c r="J11" s="66">
        <v>0</v>
      </c>
      <c r="K11" s="67">
        <f t="shared" si="0"/>
        <v>0.22775604327569998</v>
      </c>
      <c r="L11" s="65">
        <v>0</v>
      </c>
    </row>
    <row r="12" spans="2:12" ht="12.75">
      <c r="B12" s="4">
        <v>8</v>
      </c>
      <c r="C12" s="5" t="s">
        <v>81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K12" s="67">
        <f t="shared" si="0"/>
        <v>0</v>
      </c>
      <c r="L12" s="65">
        <v>0</v>
      </c>
    </row>
    <row r="13" spans="2:12" ht="12.75">
      <c r="B13" s="4">
        <v>9</v>
      </c>
      <c r="C13" s="5" t="s">
        <v>82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7">
        <f t="shared" si="0"/>
        <v>0</v>
      </c>
      <c r="L13" s="65">
        <v>0</v>
      </c>
    </row>
    <row r="14" spans="2:12" ht="12.75">
      <c r="B14" s="4">
        <v>10</v>
      </c>
      <c r="C14" s="6" t="s">
        <v>19</v>
      </c>
      <c r="D14" s="65">
        <v>0</v>
      </c>
      <c r="E14" s="65">
        <v>0</v>
      </c>
      <c r="F14" s="65">
        <f>VLOOKUP(C14,'[1]Sheet6'!$A$5:$B$30,2,0)</f>
        <v>0.098422071448</v>
      </c>
      <c r="G14" s="65">
        <v>0</v>
      </c>
      <c r="H14" s="65">
        <v>0</v>
      </c>
      <c r="I14" s="66">
        <v>6.6866</v>
      </c>
      <c r="J14" s="66">
        <v>3.6229999999999998</v>
      </c>
      <c r="K14" s="67">
        <f t="shared" si="0"/>
        <v>10.408022071448</v>
      </c>
      <c r="L14" s="65">
        <v>0</v>
      </c>
    </row>
    <row r="15" spans="2:12" ht="12.75">
      <c r="B15" s="4">
        <v>11</v>
      </c>
      <c r="C15" s="6" t="s">
        <v>6</v>
      </c>
      <c r="D15" s="65">
        <v>0</v>
      </c>
      <c r="E15" s="65">
        <v>0</v>
      </c>
      <c r="F15" s="65">
        <f>VLOOKUP(C15,'[1]Sheet6'!$A$5:$B$30,2,0)</f>
        <v>3.6482960414787</v>
      </c>
      <c r="G15" s="65">
        <v>0</v>
      </c>
      <c r="H15" s="65">
        <v>0</v>
      </c>
      <c r="I15" s="66">
        <v>131.123</v>
      </c>
      <c r="J15" s="66">
        <v>104.64070000000001</v>
      </c>
      <c r="K15" s="67">
        <f t="shared" si="0"/>
        <v>239.4119960414787</v>
      </c>
      <c r="L15" s="65">
        <v>0</v>
      </c>
    </row>
    <row r="16" spans="2:12" ht="12.75">
      <c r="B16" s="4">
        <v>12</v>
      </c>
      <c r="C16" s="6" t="s">
        <v>17</v>
      </c>
      <c r="D16" s="65">
        <v>0</v>
      </c>
      <c r="E16" s="65">
        <v>0</v>
      </c>
      <c r="F16" s="65">
        <f>VLOOKUP(C16,'[1]Sheet6'!$A$5:$B$30,2,0)</f>
        <v>0.9786487764469999</v>
      </c>
      <c r="G16" s="65">
        <v>0</v>
      </c>
      <c r="H16" s="65">
        <v>0</v>
      </c>
      <c r="I16" s="66">
        <v>29.3292</v>
      </c>
      <c r="J16" s="66">
        <v>64.18070000000002</v>
      </c>
      <c r="K16" s="67">
        <f t="shared" si="0"/>
        <v>94.48854877644702</v>
      </c>
      <c r="L16" s="65">
        <v>0</v>
      </c>
    </row>
    <row r="17" spans="2:12" ht="12.75">
      <c r="B17" s="4">
        <v>13</v>
      </c>
      <c r="C17" s="6" t="s">
        <v>83</v>
      </c>
      <c r="D17" s="65">
        <v>0</v>
      </c>
      <c r="E17" s="65">
        <v>0</v>
      </c>
      <c r="F17" s="65">
        <f>VLOOKUP(C17,'[1]Sheet6'!$A$5:$B$30,2,0)</f>
        <v>0.0287635644826</v>
      </c>
      <c r="G17" s="65">
        <v>0</v>
      </c>
      <c r="H17" s="65">
        <v>0</v>
      </c>
      <c r="I17" s="66">
        <v>1.0695999999999999</v>
      </c>
      <c r="J17" s="66">
        <v>0.5187</v>
      </c>
      <c r="K17" s="67">
        <f t="shared" si="0"/>
        <v>1.6170635644826001</v>
      </c>
      <c r="L17" s="65">
        <v>0</v>
      </c>
    </row>
    <row r="18" spans="2:12" ht="12.75">
      <c r="B18" s="4">
        <v>14</v>
      </c>
      <c r="C18" s="6" t="s">
        <v>10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6">
        <v>4.0689</v>
      </c>
      <c r="J18" s="66">
        <v>0.5342000000000001</v>
      </c>
      <c r="K18" s="67">
        <f t="shared" si="0"/>
        <v>4.6031</v>
      </c>
      <c r="L18" s="65">
        <v>0</v>
      </c>
    </row>
    <row r="19" spans="2:12" ht="12.75">
      <c r="B19" s="4">
        <v>15</v>
      </c>
      <c r="C19" s="6" t="s">
        <v>12</v>
      </c>
      <c r="D19" s="65">
        <v>0</v>
      </c>
      <c r="E19" s="65">
        <v>0</v>
      </c>
      <c r="F19" s="65">
        <f>VLOOKUP(C19,'[1]Sheet6'!$A$5:$B$30,2,0)</f>
        <v>0.12022078679260001</v>
      </c>
      <c r="G19" s="65">
        <v>0</v>
      </c>
      <c r="H19" s="65">
        <v>0</v>
      </c>
      <c r="I19" s="66">
        <v>0</v>
      </c>
      <c r="J19" s="66">
        <v>0</v>
      </c>
      <c r="K19" s="67">
        <f t="shared" si="0"/>
        <v>0.12022078679260001</v>
      </c>
      <c r="L19" s="65">
        <v>0</v>
      </c>
    </row>
    <row r="20" spans="2:12" ht="12.75">
      <c r="B20" s="4">
        <v>16</v>
      </c>
      <c r="C20" s="6" t="s">
        <v>7</v>
      </c>
      <c r="D20" s="65">
        <v>0</v>
      </c>
      <c r="E20" s="65">
        <v>0</v>
      </c>
      <c r="F20" s="65">
        <f>VLOOKUP(C20,'[1]Sheet6'!$A$5:$B$30,2,0)</f>
        <v>17.5273382988906</v>
      </c>
      <c r="G20" s="65">
        <v>0</v>
      </c>
      <c r="H20" s="65">
        <v>0</v>
      </c>
      <c r="I20" s="66">
        <v>134.7515</v>
      </c>
      <c r="J20" s="66">
        <v>164.61299999999997</v>
      </c>
      <c r="K20" s="67">
        <f t="shared" si="0"/>
        <v>316.89183829889055</v>
      </c>
      <c r="L20" s="65">
        <v>0</v>
      </c>
    </row>
    <row r="21" spans="2:12" ht="12.75">
      <c r="B21" s="4">
        <v>17</v>
      </c>
      <c r="C21" s="6" t="s">
        <v>84</v>
      </c>
      <c r="D21" s="65">
        <v>0</v>
      </c>
      <c r="E21" s="65">
        <v>0</v>
      </c>
      <c r="F21" s="65">
        <f>VLOOKUP(C21,'[1]Sheet6'!$A$5:$B$30,2,0)</f>
        <v>0.7651342119643</v>
      </c>
      <c r="G21" s="65">
        <v>0</v>
      </c>
      <c r="H21" s="65">
        <v>0</v>
      </c>
      <c r="I21" s="66">
        <v>39.2004</v>
      </c>
      <c r="J21" s="66">
        <v>22.585899999999995</v>
      </c>
      <c r="K21" s="67">
        <f t="shared" si="0"/>
        <v>62.5514342119643</v>
      </c>
      <c r="L21" s="65">
        <v>0</v>
      </c>
    </row>
    <row r="22" spans="2:12" ht="12.75">
      <c r="B22" s="4">
        <v>18</v>
      </c>
      <c r="C22" s="5" t="s">
        <v>85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  <c r="K22" s="67">
        <f t="shared" si="0"/>
        <v>0</v>
      </c>
      <c r="L22" s="65">
        <v>0</v>
      </c>
    </row>
    <row r="23" spans="2:12" ht="12.75">
      <c r="B23" s="4">
        <v>19</v>
      </c>
      <c r="C23" s="6" t="s">
        <v>18</v>
      </c>
      <c r="D23" s="65">
        <v>0</v>
      </c>
      <c r="E23" s="65">
        <v>0</v>
      </c>
      <c r="F23" s="65">
        <f>VLOOKUP(C23,'[1]Sheet6'!$A$5:$B$30,2,0)</f>
        <v>0.36364798117150005</v>
      </c>
      <c r="G23" s="65">
        <v>0</v>
      </c>
      <c r="H23" s="65">
        <v>0</v>
      </c>
      <c r="I23" s="66">
        <v>20.7405</v>
      </c>
      <c r="J23" s="66">
        <v>12.440900000000001</v>
      </c>
      <c r="K23" s="67">
        <f t="shared" si="0"/>
        <v>33.5450479811715</v>
      </c>
      <c r="L23" s="65">
        <v>0</v>
      </c>
    </row>
    <row r="24" spans="2:12" ht="12.75">
      <c r="B24" s="4">
        <v>20</v>
      </c>
      <c r="C24" s="6" t="s">
        <v>5</v>
      </c>
      <c r="D24" s="65">
        <v>0</v>
      </c>
      <c r="E24" s="65">
        <v>0</v>
      </c>
      <c r="F24" s="65">
        <f>VLOOKUP(C24,'[1]Sheet6'!$A$5:$B$30,2,0)</f>
        <v>73.6315228941553</v>
      </c>
      <c r="G24" s="65">
        <v>0</v>
      </c>
      <c r="H24" s="65">
        <v>0</v>
      </c>
      <c r="I24" s="66">
        <v>778.2427415426547</v>
      </c>
      <c r="J24" s="66">
        <v>3070.026474588054</v>
      </c>
      <c r="K24" s="67">
        <f t="shared" si="0"/>
        <v>3921.900739024864</v>
      </c>
      <c r="L24" s="65">
        <v>0</v>
      </c>
    </row>
    <row r="25" spans="2:12" ht="12.75">
      <c r="B25" s="4">
        <v>21</v>
      </c>
      <c r="C25" s="5" t="s">
        <v>86</v>
      </c>
      <c r="D25" s="65">
        <v>0</v>
      </c>
      <c r="E25" s="65">
        <v>0</v>
      </c>
      <c r="F25" s="65">
        <f>VLOOKUP(C25,'[1]Sheet6'!$A$5:$B$30,2,0)</f>
        <v>0.0077311463103000005</v>
      </c>
      <c r="G25" s="65">
        <v>0</v>
      </c>
      <c r="H25" s="65">
        <v>0</v>
      </c>
      <c r="I25" s="66">
        <v>0.0071</v>
      </c>
      <c r="J25" s="66">
        <v>0.0233</v>
      </c>
      <c r="K25" s="67">
        <f t="shared" si="0"/>
        <v>0.0381311463103</v>
      </c>
      <c r="L25" s="65">
        <v>0</v>
      </c>
    </row>
    <row r="26" spans="2:12" ht="12.75">
      <c r="B26" s="4">
        <v>22</v>
      </c>
      <c r="C26" s="6" t="s">
        <v>87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6">
        <v>0.2175</v>
      </c>
      <c r="J26" s="66">
        <v>0.33099999999999996</v>
      </c>
      <c r="K26" s="67">
        <f t="shared" si="0"/>
        <v>0.5485</v>
      </c>
      <c r="L26" s="65">
        <v>0</v>
      </c>
    </row>
    <row r="27" spans="2:12" ht="12.75">
      <c r="B27" s="4">
        <v>23</v>
      </c>
      <c r="C27" s="5" t="s">
        <v>88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6">
        <v>0.0008</v>
      </c>
      <c r="J27" s="66">
        <v>0.0007</v>
      </c>
      <c r="K27" s="67">
        <f t="shared" si="0"/>
        <v>0.0015</v>
      </c>
      <c r="L27" s="65">
        <v>0</v>
      </c>
    </row>
    <row r="28" spans="2:12" ht="12.75">
      <c r="B28" s="4">
        <v>24</v>
      </c>
      <c r="C28" s="5" t="s">
        <v>89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6">
        <v>0.142</v>
      </c>
      <c r="J28" s="66">
        <v>0.1396</v>
      </c>
      <c r="K28" s="67">
        <f t="shared" si="0"/>
        <v>0.28159999999999996</v>
      </c>
      <c r="L28" s="65">
        <v>0</v>
      </c>
    </row>
    <row r="29" spans="2:12" ht="12.75">
      <c r="B29" s="4">
        <v>25</v>
      </c>
      <c r="C29" s="6" t="s">
        <v>2</v>
      </c>
      <c r="D29" s="65">
        <v>0</v>
      </c>
      <c r="E29" s="65">
        <v>0</v>
      </c>
      <c r="F29" s="65">
        <f>VLOOKUP(C29,'[1]Sheet6'!$A$5:$B$30,2,0)</f>
        <v>23.594546276308005</v>
      </c>
      <c r="G29" s="65">
        <v>0</v>
      </c>
      <c r="H29" s="65">
        <v>0</v>
      </c>
      <c r="I29" s="66">
        <v>105.12279999999998</v>
      </c>
      <c r="J29" s="66">
        <v>177.76930000000002</v>
      </c>
      <c r="K29" s="67">
        <f t="shared" si="0"/>
        <v>306.48664627630797</v>
      </c>
      <c r="L29" s="65">
        <v>0</v>
      </c>
    </row>
    <row r="30" spans="2:12" ht="12.75">
      <c r="B30" s="4">
        <v>26</v>
      </c>
      <c r="C30" s="6" t="s">
        <v>3</v>
      </c>
      <c r="D30" s="65">
        <v>0</v>
      </c>
      <c r="E30" s="65">
        <v>0</v>
      </c>
      <c r="F30" s="65">
        <f>VLOOKUP(C30,'[1]Sheet6'!$A$5:$B$30,2,0)</f>
        <v>0.1062596758961</v>
      </c>
      <c r="G30" s="65">
        <v>0</v>
      </c>
      <c r="H30" s="65">
        <v>0</v>
      </c>
      <c r="I30" s="66">
        <v>6.0141</v>
      </c>
      <c r="J30" s="66">
        <v>7.741100000000001</v>
      </c>
      <c r="K30" s="67">
        <f t="shared" si="0"/>
        <v>13.8614596758961</v>
      </c>
      <c r="L30" s="65">
        <v>0</v>
      </c>
    </row>
    <row r="31" spans="2:12" ht="12.75">
      <c r="B31" s="4">
        <v>27</v>
      </c>
      <c r="C31" s="6" t="s">
        <v>20</v>
      </c>
      <c r="D31" s="65">
        <v>0</v>
      </c>
      <c r="E31" s="65">
        <v>0</v>
      </c>
      <c r="F31" s="65">
        <f>VLOOKUP(C31,'[1]Sheet6'!$A$5:$B$30,2,0)</f>
        <v>0.35413668158580003</v>
      </c>
      <c r="G31" s="65">
        <v>0</v>
      </c>
      <c r="H31" s="65">
        <v>0</v>
      </c>
      <c r="I31" s="66">
        <v>56.544999999999995</v>
      </c>
      <c r="J31" s="66">
        <v>89.551</v>
      </c>
      <c r="K31" s="67">
        <f t="shared" si="0"/>
        <v>146.4501366815858</v>
      </c>
      <c r="L31" s="65">
        <v>0</v>
      </c>
    </row>
    <row r="32" spans="2:12" ht="12.75">
      <c r="B32" s="4">
        <v>28</v>
      </c>
      <c r="C32" s="6" t="s">
        <v>90</v>
      </c>
      <c r="D32" s="65">
        <v>0</v>
      </c>
      <c r="E32" s="65">
        <v>0</v>
      </c>
      <c r="F32" s="65">
        <f>VLOOKUP(C32,'[1]Sheet6'!$A$5:$B$30,2,0)</f>
        <v>0.0824631759999</v>
      </c>
      <c r="G32" s="65">
        <v>0</v>
      </c>
      <c r="H32" s="65">
        <v>0</v>
      </c>
      <c r="I32" s="66">
        <v>0</v>
      </c>
      <c r="J32" s="66">
        <v>0</v>
      </c>
      <c r="K32" s="67">
        <f t="shared" si="0"/>
        <v>0.0824631759999</v>
      </c>
      <c r="L32" s="65">
        <v>0</v>
      </c>
    </row>
    <row r="33" spans="2:12" ht="12.75">
      <c r="B33" s="4">
        <v>29</v>
      </c>
      <c r="C33" s="6" t="s">
        <v>4</v>
      </c>
      <c r="D33" s="65">
        <v>0</v>
      </c>
      <c r="E33" s="65">
        <v>0</v>
      </c>
      <c r="F33" s="65">
        <f>VLOOKUP(C33,'[1]Sheet6'!$A$5:$B$30,2,0)</f>
        <v>0.0737319394135</v>
      </c>
      <c r="G33" s="65">
        <v>0</v>
      </c>
      <c r="H33" s="65">
        <v>0</v>
      </c>
      <c r="I33" s="66">
        <v>11.793500000000002</v>
      </c>
      <c r="J33" s="66">
        <v>6.8325000000000005</v>
      </c>
      <c r="K33" s="67">
        <f t="shared" si="0"/>
        <v>18.699731939413503</v>
      </c>
      <c r="L33" s="65">
        <v>0</v>
      </c>
    </row>
    <row r="34" spans="2:12" ht="12.75">
      <c r="B34" s="4">
        <v>30</v>
      </c>
      <c r="C34" s="6" t="s">
        <v>11</v>
      </c>
      <c r="D34" s="65">
        <v>0</v>
      </c>
      <c r="E34" s="65">
        <v>0</v>
      </c>
      <c r="F34" s="65">
        <f>VLOOKUP(C34,'[1]Sheet6'!$A$5:$B$30,2,0)</f>
        <v>0.1708091692061</v>
      </c>
      <c r="G34" s="65">
        <v>0</v>
      </c>
      <c r="H34" s="65">
        <v>0</v>
      </c>
      <c r="I34" s="66">
        <v>20.2836</v>
      </c>
      <c r="J34" s="66">
        <v>11.6926</v>
      </c>
      <c r="K34" s="67">
        <f t="shared" si="0"/>
        <v>32.1470091692061</v>
      </c>
      <c r="L34" s="65">
        <v>0</v>
      </c>
    </row>
    <row r="35" spans="2:12" ht="12.75">
      <c r="B35" s="4">
        <v>31</v>
      </c>
      <c r="C35" s="5" t="s">
        <v>91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6">
        <v>0</v>
      </c>
      <c r="J35" s="66">
        <v>0</v>
      </c>
      <c r="K35" s="67">
        <f t="shared" si="0"/>
        <v>0</v>
      </c>
      <c r="L35" s="65">
        <v>0</v>
      </c>
    </row>
    <row r="36" spans="2:12" ht="12.75">
      <c r="B36" s="4">
        <v>32</v>
      </c>
      <c r="C36" s="6" t="s">
        <v>13</v>
      </c>
      <c r="D36" s="65">
        <v>0</v>
      </c>
      <c r="E36" s="65">
        <v>0</v>
      </c>
      <c r="F36" s="65">
        <f>VLOOKUP(C36,'[1]Sheet6'!$A$5:$B$30,2,0)</f>
        <v>3.9801359784093995</v>
      </c>
      <c r="G36" s="65">
        <v>0</v>
      </c>
      <c r="H36" s="65">
        <v>0</v>
      </c>
      <c r="I36" s="66">
        <v>155.1166</v>
      </c>
      <c r="J36" s="66">
        <v>108.99359999999999</v>
      </c>
      <c r="K36" s="67">
        <f t="shared" si="0"/>
        <v>268.09033597840937</v>
      </c>
      <c r="L36" s="65">
        <v>0</v>
      </c>
    </row>
    <row r="37" spans="2:12" ht="12.75">
      <c r="B37" s="4">
        <v>33</v>
      </c>
      <c r="C37" s="6" t="s">
        <v>120</v>
      </c>
      <c r="D37" s="65">
        <v>0</v>
      </c>
      <c r="E37" s="65">
        <v>0</v>
      </c>
      <c r="F37" s="65">
        <f>VLOOKUP(C37,'[1]Sheet6'!$A$5:$B$30,2,0)</f>
        <v>4.090299883409499</v>
      </c>
      <c r="G37" s="65">
        <v>0</v>
      </c>
      <c r="H37" s="65">
        <v>0</v>
      </c>
      <c r="I37" s="66">
        <v>52.6618</v>
      </c>
      <c r="J37" s="66">
        <v>60.140900000000016</v>
      </c>
      <c r="K37" s="67">
        <f t="shared" si="0"/>
        <v>116.89299988340952</v>
      </c>
      <c r="L37" s="66">
        <v>0</v>
      </c>
    </row>
    <row r="38" spans="2:12" ht="12.75">
      <c r="B38" s="4">
        <v>34</v>
      </c>
      <c r="C38" s="6" t="s">
        <v>92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6">
        <v>0.18000000000000002</v>
      </c>
      <c r="J38" s="66">
        <v>0.0766</v>
      </c>
      <c r="K38" s="67">
        <f t="shared" si="0"/>
        <v>0.25660000000000005</v>
      </c>
      <c r="L38" s="65">
        <v>0</v>
      </c>
    </row>
    <row r="39" spans="2:12" ht="12.75">
      <c r="B39" s="4">
        <v>35</v>
      </c>
      <c r="C39" s="6" t="s">
        <v>15</v>
      </c>
      <c r="D39" s="65">
        <v>0</v>
      </c>
      <c r="E39" s="65">
        <v>0</v>
      </c>
      <c r="F39" s="65">
        <f>VLOOKUP(C39,'[1]Sheet6'!$A$5:$B$30,2,0)</f>
        <v>4.328259403101401</v>
      </c>
      <c r="G39" s="65">
        <v>0</v>
      </c>
      <c r="H39" s="65">
        <v>0</v>
      </c>
      <c r="I39" s="66">
        <v>57.114999999999995</v>
      </c>
      <c r="J39" s="66">
        <v>45.1299</v>
      </c>
      <c r="K39" s="67">
        <f t="shared" si="0"/>
        <v>106.57315940310139</v>
      </c>
      <c r="L39" s="65">
        <v>0</v>
      </c>
    </row>
    <row r="40" spans="2:12" ht="12.75">
      <c r="B40" s="4">
        <v>36</v>
      </c>
      <c r="C40" s="6" t="s">
        <v>14</v>
      </c>
      <c r="D40" s="65">
        <v>0</v>
      </c>
      <c r="E40" s="65">
        <v>0</v>
      </c>
      <c r="F40" s="65">
        <f>VLOOKUP(C40,'[1]Sheet6'!$A$5:$B$30,2,0)</f>
        <v>0.271712984172</v>
      </c>
      <c r="G40" s="65">
        <v>0</v>
      </c>
      <c r="H40" s="65">
        <v>0</v>
      </c>
      <c r="I40" s="66">
        <v>0</v>
      </c>
      <c r="J40" s="66">
        <v>0</v>
      </c>
      <c r="K40" s="67">
        <f t="shared" si="0"/>
        <v>0.271712984172</v>
      </c>
      <c r="L40" s="65">
        <v>0</v>
      </c>
    </row>
    <row r="41" spans="2:12" ht="12.75">
      <c r="B41" s="4">
        <v>37</v>
      </c>
      <c r="C41" s="6" t="s">
        <v>8</v>
      </c>
      <c r="D41" s="65">
        <v>0</v>
      </c>
      <c r="E41" s="65">
        <v>0</v>
      </c>
      <c r="F41" s="65">
        <f>VLOOKUP(C41,'[1]Sheet6'!$A$5:$B$30,2,0)</f>
        <v>1.1791251678252</v>
      </c>
      <c r="G41" s="65">
        <v>0</v>
      </c>
      <c r="H41" s="65">
        <v>0</v>
      </c>
      <c r="I41" s="66">
        <v>105.61359999999999</v>
      </c>
      <c r="J41" s="66">
        <v>117.08770000000001</v>
      </c>
      <c r="K41" s="67">
        <f t="shared" si="0"/>
        <v>223.8804251678252</v>
      </c>
      <c r="L41" s="65">
        <v>0</v>
      </c>
    </row>
    <row r="42" spans="2:12" ht="12.75">
      <c r="B42" s="4"/>
      <c r="C42" s="6"/>
      <c r="D42" s="68"/>
      <c r="E42" s="69"/>
      <c r="F42" s="70"/>
      <c r="G42" s="71"/>
      <c r="H42" s="71"/>
      <c r="I42" s="66">
        <v>0</v>
      </c>
      <c r="J42" s="66">
        <v>0</v>
      </c>
      <c r="K42" s="71" t="s">
        <v>121</v>
      </c>
      <c r="L42" s="67"/>
    </row>
    <row r="43" spans="2:12" ht="12.75">
      <c r="B43" s="3" t="s">
        <v>93</v>
      </c>
      <c r="C43" s="2"/>
      <c r="D43" s="72">
        <f>SUM(D5:D41)</f>
        <v>0</v>
      </c>
      <c r="E43" s="72">
        <f>SUM(E5:E41)</f>
        <v>0</v>
      </c>
      <c r="F43" s="70">
        <f>SUM(F5:F41)</f>
        <v>136.04861626484512</v>
      </c>
      <c r="G43" s="72">
        <f aca="true" t="shared" si="1" ref="G43:L43">SUM(G5:G41)</f>
        <v>0</v>
      </c>
      <c r="H43" s="72">
        <f t="shared" si="1"/>
        <v>0</v>
      </c>
      <c r="I43" s="66">
        <f>SUM(I5:I42)</f>
        <v>1758.5090415426553</v>
      </c>
      <c r="J43" s="72">
        <f>SUM(J5:J42)</f>
        <v>4108.739274588053</v>
      </c>
      <c r="K43" s="73">
        <f>SUM(K5:K41)</f>
        <v>6003.296932395553</v>
      </c>
      <c r="L43" s="72">
        <f t="shared" si="1"/>
        <v>0</v>
      </c>
    </row>
    <row r="44" spans="2:11" ht="12.75">
      <c r="B44" s="1" t="s">
        <v>94</v>
      </c>
      <c r="E44" s="46"/>
      <c r="F44" s="43"/>
      <c r="G44" s="7"/>
      <c r="J44" s="43"/>
      <c r="K44" s="43"/>
    </row>
    <row r="45" spans="5:11" ht="12.75">
      <c r="E45" s="46"/>
      <c r="F45" s="43"/>
      <c r="I45" s="40"/>
      <c r="J45" s="44"/>
      <c r="K45" s="49"/>
    </row>
    <row r="46" spans="5:10" ht="12.75">
      <c r="E46" s="46"/>
      <c r="F46" s="43"/>
      <c r="I46" s="44"/>
      <c r="J46" s="49"/>
    </row>
    <row r="47" ht="12.75">
      <c r="I47" s="55"/>
    </row>
    <row r="48" ht="12.75">
      <c r="J48" s="54"/>
    </row>
    <row r="49" ht="12.75">
      <c r="J49" s="54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vikram.k</dc:creator>
  <cp:keywords/>
  <dc:description/>
  <cp:lastModifiedBy>reddy.shivanmohan</cp:lastModifiedBy>
  <dcterms:created xsi:type="dcterms:W3CDTF">2014-04-07T11:08:08Z</dcterms:created>
  <dcterms:modified xsi:type="dcterms:W3CDTF">2016-03-08T05:20:25Z</dcterms:modified>
  <cp:category/>
  <cp:version/>
  <cp:contentType/>
  <cp:contentStatus/>
</cp:coreProperties>
</file>