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'!$B$4:$N$4</definedName>
  </definedNames>
  <calcPr calcId="145621"/>
</workbook>
</file>

<file path=xl/calcChain.xml><?xml version="1.0" encoding="utf-8"?>
<calcChain xmlns="http://schemas.openxmlformats.org/spreadsheetml/2006/main">
  <c r="E43" i="5"/>
  <c r="BK68" i="6"/>
  <c r="J43" i="5"/>
  <c r="I43"/>
  <c r="BK49" i="6"/>
  <c r="R58"/>
  <c r="R35"/>
  <c r="C35"/>
  <c r="D46"/>
  <c r="N46"/>
  <c r="R46"/>
  <c r="R59" s="1"/>
  <c r="S46"/>
  <c r="V46"/>
  <c r="BK45"/>
  <c r="I35"/>
  <c r="H35"/>
  <c r="E35"/>
  <c r="F35"/>
  <c r="G35"/>
  <c r="J35"/>
  <c r="K35"/>
  <c r="M35"/>
  <c r="N35"/>
  <c r="O35"/>
  <c r="P35"/>
  <c r="Q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4"/>
  <c r="D35"/>
  <c r="L35"/>
  <c r="S35"/>
  <c r="BK35"/>
  <c r="K8" i="5"/>
  <c r="K12"/>
  <c r="K36"/>
  <c r="BK33" i="6"/>
  <c r="D25"/>
  <c r="H25"/>
  <c r="BH24"/>
  <c r="BK24"/>
  <c r="K7" i="5"/>
  <c r="K5"/>
  <c r="K13"/>
  <c r="K18"/>
  <c r="K22"/>
  <c r="K26"/>
  <c r="K27"/>
  <c r="K28"/>
  <c r="K35"/>
  <c r="K9"/>
  <c r="K10"/>
  <c r="K11"/>
  <c r="K14"/>
  <c r="K15"/>
  <c r="K16"/>
  <c r="K17"/>
  <c r="K19"/>
  <c r="K20"/>
  <c r="K21"/>
  <c r="K23"/>
  <c r="K24"/>
  <c r="K25"/>
  <c r="K29"/>
  <c r="K30"/>
  <c r="K31"/>
  <c r="K32"/>
  <c r="K33"/>
  <c r="K34"/>
  <c r="K37"/>
  <c r="K38"/>
  <c r="K39"/>
  <c r="K40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V59"/>
  <c r="U58"/>
  <c r="T58"/>
  <c r="S58"/>
  <c r="S59"/>
  <c r="Q58"/>
  <c r="P58"/>
  <c r="O58"/>
  <c r="N58"/>
  <c r="N59"/>
  <c r="M58"/>
  <c r="L58"/>
  <c r="K58"/>
  <c r="J58"/>
  <c r="I58"/>
  <c r="H58"/>
  <c r="G58"/>
  <c r="F58"/>
  <c r="E58"/>
  <c r="D58"/>
  <c r="D59"/>
  <c r="C58"/>
  <c r="BK48"/>
  <c r="BK55"/>
  <c r="BK57"/>
  <c r="BK56"/>
  <c r="BK54"/>
  <c r="BK53"/>
  <c r="BK52"/>
  <c r="BK51"/>
  <c r="BK50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U46"/>
  <c r="U59"/>
  <c r="T46"/>
  <c r="T59"/>
  <c r="R25"/>
  <c r="Q46"/>
  <c r="Q59"/>
  <c r="P46"/>
  <c r="P59"/>
  <c r="O46"/>
  <c r="O59"/>
  <c r="M46"/>
  <c r="M59"/>
  <c r="L46"/>
  <c r="L59"/>
  <c r="L25"/>
  <c r="K46"/>
  <c r="K59"/>
  <c r="J46"/>
  <c r="J59"/>
  <c r="I46"/>
  <c r="I59"/>
  <c r="I25"/>
  <c r="H46"/>
  <c r="H59"/>
  <c r="G46"/>
  <c r="G59"/>
  <c r="F46"/>
  <c r="F59"/>
  <c r="E46"/>
  <c r="E59"/>
  <c r="C46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J31"/>
  <c r="BJ36"/>
  <c r="BI31"/>
  <c r="BI36"/>
  <c r="BH31"/>
  <c r="BH36"/>
  <c r="BG31"/>
  <c r="BG36"/>
  <c r="BF31"/>
  <c r="BF36"/>
  <c r="BE31"/>
  <c r="BE36"/>
  <c r="BD31"/>
  <c r="BD36"/>
  <c r="BC31"/>
  <c r="BC36"/>
  <c r="BB31"/>
  <c r="BB36"/>
  <c r="BA31"/>
  <c r="BA36"/>
  <c r="AZ31"/>
  <c r="AZ36"/>
  <c r="AY31"/>
  <c r="AY36"/>
  <c r="AX31"/>
  <c r="AX36"/>
  <c r="AW31"/>
  <c r="AW36"/>
  <c r="AV31"/>
  <c r="AV36"/>
  <c r="AU31"/>
  <c r="AU36"/>
  <c r="AT31"/>
  <c r="AT36"/>
  <c r="AS31"/>
  <c r="AS36"/>
  <c r="AR31"/>
  <c r="AR36"/>
  <c r="AQ31"/>
  <c r="AQ36"/>
  <c r="AP31"/>
  <c r="AP36"/>
  <c r="AO31"/>
  <c r="AO36"/>
  <c r="AN31"/>
  <c r="AN36"/>
  <c r="AM31"/>
  <c r="AM36"/>
  <c r="AL31"/>
  <c r="AL36"/>
  <c r="AK31"/>
  <c r="AK36"/>
  <c r="AJ31"/>
  <c r="AJ36"/>
  <c r="AI31"/>
  <c r="AI36"/>
  <c r="AH31"/>
  <c r="AH36"/>
  <c r="AG31"/>
  <c r="AG36"/>
  <c r="AF31"/>
  <c r="AF36"/>
  <c r="AE31"/>
  <c r="AE36"/>
  <c r="AD31"/>
  <c r="AD36"/>
  <c r="AC31"/>
  <c r="AC36"/>
  <c r="AB31"/>
  <c r="AB36"/>
  <c r="AA31"/>
  <c r="AA36"/>
  <c r="Z31"/>
  <c r="Z36"/>
  <c r="Y31"/>
  <c r="Y36"/>
  <c r="X31"/>
  <c r="X36"/>
  <c r="W31"/>
  <c r="W36"/>
  <c r="V31"/>
  <c r="V36" s="1"/>
  <c r="U31"/>
  <c r="U36"/>
  <c r="T31"/>
  <c r="T36"/>
  <c r="S31"/>
  <c r="S36" s="1"/>
  <c r="R31"/>
  <c r="R36" s="1"/>
  <c r="Q31"/>
  <c r="Q36"/>
  <c r="P31"/>
  <c r="P36"/>
  <c r="O31"/>
  <c r="O36"/>
  <c r="N31"/>
  <c r="N36"/>
  <c r="M31"/>
  <c r="M36"/>
  <c r="L31"/>
  <c r="L36"/>
  <c r="K31"/>
  <c r="K36"/>
  <c r="J31"/>
  <c r="J36"/>
  <c r="I31"/>
  <c r="I36"/>
  <c r="H31"/>
  <c r="H36"/>
  <c r="G31"/>
  <c r="G36"/>
  <c r="F31"/>
  <c r="F36"/>
  <c r="E31"/>
  <c r="E36"/>
  <c r="D31"/>
  <c r="D36" s="1"/>
  <c r="BK36" s="1"/>
  <c r="C31"/>
  <c r="C36"/>
  <c r="BK3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Q25"/>
  <c r="P25"/>
  <c r="O25"/>
  <c r="N25"/>
  <c r="M25"/>
  <c r="K25"/>
  <c r="J25"/>
  <c r="G25"/>
  <c r="F25"/>
  <c r="E25"/>
  <c r="C25"/>
  <c r="BK25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/>
  <c r="BJ64"/>
  <c r="BI10"/>
  <c r="BI26"/>
  <c r="BI64"/>
  <c r="BH10"/>
  <c r="BH26"/>
  <c r="BH64"/>
  <c r="BG10"/>
  <c r="BG26"/>
  <c r="BG64"/>
  <c r="BF10"/>
  <c r="BF26"/>
  <c r="BF64"/>
  <c r="BE10"/>
  <c r="BE26"/>
  <c r="BE64"/>
  <c r="BD10"/>
  <c r="BD26"/>
  <c r="BD64"/>
  <c r="BC10"/>
  <c r="BC26"/>
  <c r="BC64"/>
  <c r="BB10"/>
  <c r="BB26"/>
  <c r="BB64"/>
  <c r="BA10"/>
  <c r="BA26"/>
  <c r="BA64"/>
  <c r="AZ10"/>
  <c r="AZ26"/>
  <c r="AZ64"/>
  <c r="AY10"/>
  <c r="AY26"/>
  <c r="AY64"/>
  <c r="AX10"/>
  <c r="AX26"/>
  <c r="AX64"/>
  <c r="AW10"/>
  <c r="AW26"/>
  <c r="AW64"/>
  <c r="AV10"/>
  <c r="AV26"/>
  <c r="AV64"/>
  <c r="AU10"/>
  <c r="AU26"/>
  <c r="AU64"/>
  <c r="AT10"/>
  <c r="AT26"/>
  <c r="AT64"/>
  <c r="AS10"/>
  <c r="AS26"/>
  <c r="AS64"/>
  <c r="AR10"/>
  <c r="AR26"/>
  <c r="AR64"/>
  <c r="AQ10"/>
  <c r="AQ26"/>
  <c r="AQ64"/>
  <c r="AP10"/>
  <c r="AP26"/>
  <c r="AP64"/>
  <c r="AO10"/>
  <c r="AO26"/>
  <c r="AO64"/>
  <c r="AN10"/>
  <c r="AN26"/>
  <c r="AN64"/>
  <c r="AM10"/>
  <c r="AM26"/>
  <c r="AM64"/>
  <c r="AL10"/>
  <c r="AL26"/>
  <c r="AL64"/>
  <c r="AK10"/>
  <c r="AK26"/>
  <c r="AK64"/>
  <c r="AJ10"/>
  <c r="AJ26"/>
  <c r="AJ64"/>
  <c r="AI10"/>
  <c r="AI26"/>
  <c r="AI64"/>
  <c r="AH10"/>
  <c r="AH26"/>
  <c r="AH64"/>
  <c r="AG10"/>
  <c r="AG26"/>
  <c r="AG64"/>
  <c r="AF10"/>
  <c r="AF26"/>
  <c r="AF64"/>
  <c r="AE10"/>
  <c r="AE26"/>
  <c r="AE64"/>
  <c r="AD10"/>
  <c r="AD26"/>
  <c r="AD64"/>
  <c r="AC10"/>
  <c r="AC26"/>
  <c r="AC64"/>
  <c r="AB10"/>
  <c r="AB26"/>
  <c r="AB64"/>
  <c r="AA10"/>
  <c r="AA26"/>
  <c r="AA64"/>
  <c r="Z10"/>
  <c r="Z26"/>
  <c r="Z64"/>
  <c r="Y10"/>
  <c r="Y26"/>
  <c r="Y64"/>
  <c r="X10"/>
  <c r="X26"/>
  <c r="X64"/>
  <c r="W10"/>
  <c r="W26"/>
  <c r="W64"/>
  <c r="V10"/>
  <c r="V26"/>
  <c r="V64" s="1"/>
  <c r="U10"/>
  <c r="U26"/>
  <c r="U64"/>
  <c r="T10"/>
  <c r="T26"/>
  <c r="T64"/>
  <c r="S10"/>
  <c r="S26"/>
  <c r="S64" s="1"/>
  <c r="R10"/>
  <c r="R26"/>
  <c r="R64" s="1"/>
  <c r="Q10"/>
  <c r="Q26"/>
  <c r="Q64"/>
  <c r="P10"/>
  <c r="P26"/>
  <c r="P64"/>
  <c r="O10"/>
  <c r="O26"/>
  <c r="O64"/>
  <c r="N10"/>
  <c r="N26"/>
  <c r="N64" s="1"/>
  <c r="M10"/>
  <c r="M26"/>
  <c r="M64"/>
  <c r="L10"/>
  <c r="L26"/>
  <c r="K10"/>
  <c r="K26"/>
  <c r="K64"/>
  <c r="J10"/>
  <c r="J26"/>
  <c r="J64"/>
  <c r="I10"/>
  <c r="I26"/>
  <c r="I64"/>
  <c r="H10"/>
  <c r="H26"/>
  <c r="G10"/>
  <c r="G26"/>
  <c r="G64"/>
  <c r="F10"/>
  <c r="F26"/>
  <c r="F64"/>
  <c r="E10"/>
  <c r="E26"/>
  <c r="E64"/>
  <c r="D10"/>
  <c r="D26"/>
  <c r="D64" s="1"/>
  <c r="C10"/>
  <c r="C26"/>
  <c r="BK9"/>
  <c r="L43" i="5"/>
  <c r="H43"/>
  <c r="G43"/>
  <c r="D43"/>
  <c r="F43"/>
  <c r="K6"/>
  <c r="K43"/>
  <c r="BK10" i="6"/>
  <c r="BK26"/>
  <c r="C59"/>
  <c r="C64" s="1"/>
  <c r="L64"/>
  <c r="BK46"/>
  <c r="H64"/>
  <c r="BK58"/>
  <c r="BK59"/>
  <c r="BK64" l="1"/>
</calcChain>
</file>

<file path=xl/sharedStrings.xml><?xml version="1.0" encoding="utf-8"?>
<sst xmlns="http://schemas.openxmlformats.org/spreadsheetml/2006/main" count="163" uniqueCount="124">
  <si>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</si>
  <si>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</si>
  <si>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</si>
  <si>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</si>
  <si>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</si>
  <si>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</si>
  <si>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</si>
  <si>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</si>
  <si>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</si>
  <si>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</si>
  <si>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</si>
  <si>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</si>
  <si>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</si>
  <si>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</si>
  <si>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</si>
  <si>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</si>
  <si>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</si>
  <si>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</si>
  <si>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</si>
  <si>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</si>
  <si>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</si>
  <si>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</si>
  <si>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</si>
  <si>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</si>
  <si>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</si>
  <si>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</si>
  <si>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</si>
  <si>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</si>
  <si>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</si>
  <si>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</si>
  <si>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</si>
  <si>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</si>
  <si>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</si>
  <si>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</si>
  <si>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</si>
  <si>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</si>
  <si>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</si>
  <si>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</si>
  <si>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</si>
  <si>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</si>
  <si>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</si>
  <si>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</si>
  <si>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</si>
  <si>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</si>
  <si>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</si>
  <si>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</si>
  <si>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</si>
  <si>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</si>
  <si>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</si>
  <si>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</si>
  <si>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</si>
  <si>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</si>
  <si>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</si>
  <si>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</si>
  <si>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</si>
  <si>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</si>
  <si>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</si>
  <si>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</si>
  <si>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</si>
  <si>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</si>
  <si>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</si>
  <si>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</si>
  <si>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</si>
  <si>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</si>
  <si>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</si>
  <si>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</si>
  <si>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</si>
  <si>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</si>
  <si>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</si>
  <si>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</si>
  <si>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</si>
  <si>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</si>
  <si>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</si>
  <si>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</si>
  <si>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</si>
  <si>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</si>
  <si>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</si>
  <si>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</si>
  <si>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</si>
  <si>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</si>
  <si>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</si>
  <si>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</si>
  <si>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</si>
  <si>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</si>
  <si>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</si>
  <si>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</si>
  <si>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</si>
  <si>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</si>
  <si>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</si>
  <si>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</si>
  <si>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</si>
  <si>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</si>
  <si>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</si>
  <si>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</si>
  <si>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</si>
  <si>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</si>
  <si>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</si>
  <si>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</si>
  <si>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</si>
  <si>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</si>
  <si>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</si>
  <si>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</si>
  <si>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</si>
  <si>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</si>
  <si>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</si>
  <si>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</si>
  <si>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</si>
  <si>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</si>
  <si>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</si>
  <si>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</si>
  <si>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</si>
  <si>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</si>
  <si>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</si>
  <si>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</si>
  <si>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</si>
  <si>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</si>
  <si>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</si>
  <si>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</si>
  <si>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</si>
  <si>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</si>
  <si>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</si>
  <si>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-</t>
  </si>
  <si>
    <t>Goldman Sachs Mutual Fund: Net Average Assets Under Management (AAUM) for the month of November 2015 (All figures in Rs. Crore)</t>
  </si>
  <si>
    <t>Table showing State wise /Union Territory wise contribution to Monthly AAUM of category of schemes for the month of November 2015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</si>
</sst>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0.0000"/>
    <numFmt numFmtId="167" formatCode="#,##0.0000_ ;\-#,##0.0000\ "/>
    <numFmt numFmtId="168" formatCode="0.0000;[Red]0.0000"/>
    <numFmt numFmtId="169" formatCode="#,##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5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64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5" fontId="7" fillId="0" borderId="0" xfId="4" applyNumberFormat="1" applyFont="1"/>
    <xf numFmtId="43" fontId="9" fillId="0" borderId="1" xfId="1" applyFont="1" applyBorder="1"/>
    <xf numFmtId="166" fontId="7" fillId="0" borderId="0" xfId="0" applyNumberFormat="1" applyFont="1" applyFill="1" applyBorder="1"/>
    <xf numFmtId="1" fontId="7" fillId="0" borderId="0" xfId="0" applyNumberFormat="1" applyFont="1"/>
    <xf numFmtId="166" fontId="7" fillId="0" borderId="0" xfId="4" applyNumberFormat="1" applyFont="1"/>
    <xf numFmtId="167" fontId="7" fillId="0" borderId="0" xfId="4" applyNumberFormat="1" applyFont="1"/>
    <xf numFmtId="166" fontId="7" fillId="0" borderId="0" xfId="0" applyNumberFormat="1" applyFont="1"/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2" fontId="7" fillId="0" borderId="0" xfId="0" applyNumberFormat="1" applyFont="1" applyFill="1" applyBorder="1"/>
    <xf numFmtId="43" fontId="7" fillId="0" borderId="0" xfId="4" applyNumberFormat="1" applyFont="1"/>
    <xf numFmtId="168" fontId="7" fillId="0" borderId="0" xfId="0" applyNumberFormat="1" applyFont="1" applyFill="1" applyBorder="1"/>
    <xf numFmtId="0" fontId="7" fillId="0" borderId="7" xfId="0" applyFont="1" applyBorder="1"/>
    <xf numFmtId="166" fontId="7" fillId="0" borderId="0" xfId="0" applyNumberFormat="1" applyFont="1" applyBorder="1"/>
    <xf numFmtId="0" fontId="7" fillId="0" borderId="8" xfId="0" applyFont="1" applyBorder="1"/>
    <xf numFmtId="168" fontId="7" fillId="0" borderId="0" xfId="0" applyNumberFormat="1" applyFont="1"/>
    <xf numFmtId="2" fontId="7" fillId="0" borderId="1" xfId="2" applyNumberFormat="1" applyFont="1" applyBorder="1" applyAlignment="1">
      <alignment horizontal="center"/>
    </xf>
    <xf numFmtId="166" fontId="7" fillId="0" borderId="1" xfId="2" applyNumberFormat="1" applyFont="1" applyBorder="1" applyAlignment="1"/>
    <xf numFmtId="168" fontId="7" fillId="0" borderId="0" xfId="4" applyNumberFormat="1" applyFont="1"/>
    <xf numFmtId="169" fontId="7" fillId="0" borderId="0" xfId="4" applyNumberFormat="1" applyFont="1"/>
    <xf numFmtId="2" fontId="7" fillId="0" borderId="1" xfId="1" applyNumberFormat="1" applyFont="1" applyFill="1" applyBorder="1"/>
    <xf numFmtId="166" fontId="7" fillId="0" borderId="1" xfId="1" applyNumberFormat="1" applyFont="1" applyBorder="1" applyAlignment="1">
      <alignment horizontal="center" vertical="center"/>
    </xf>
    <xf numFmtId="43" fontId="12" fillId="0" borderId="1" xfId="1" applyFont="1" applyBorder="1"/>
    <xf numFmtId="43" fontId="7" fillId="0" borderId="0" xfId="1" applyFont="1" applyBorder="1"/>
    <xf numFmtId="2" fontId="7" fillId="0" borderId="1" xfId="0" applyNumberFormat="1" applyFont="1" applyBorder="1"/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/>
    </xf>
    <xf numFmtId="0" fontId="6" fillId="0" borderId="1" xfId="0" applyFont="1" applyBorder="1"/>
    <xf numFmtId="3" fontId="8" fillId="0" borderId="1" xfId="3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90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/>
  <cols>
    <col min="1" max="1" width="11.140625" style="40" bestFit="1" customWidth="1"/>
    <col min="2" max="2" width="43.42578125" style="40" bestFit="1" customWidth="1"/>
    <col min="3" max="3" width="7.7109375" style="40" bestFit="1" customWidth="1"/>
    <col min="4" max="4" width="8.5703125" style="40" bestFit="1" customWidth="1"/>
    <col min="5" max="6" width="6.42578125" style="40" bestFit="1" customWidth="1"/>
    <col min="7" max="9" width="9.140625" style="40" bestFit="1"/>
    <col min="10" max="10" width="9" style="40" customWidth="1"/>
    <col min="11" max="11" width="9.5703125" style="40" customWidth="1"/>
    <col min="12" max="12" width="9.140625" style="40" bestFit="1"/>
    <col min="13" max="13" width="7.7109375" style="40" bestFit="1" customWidth="1"/>
    <col min="14" max="16" width="6.42578125" style="40" bestFit="1" customWidth="1"/>
    <col min="17" max="19" width="7.7109375" style="40" bestFit="1" customWidth="1"/>
    <col min="20" max="20" width="5.5703125" style="40" customWidth="1"/>
    <col min="21" max="21" width="6.42578125" style="40" bestFit="1" customWidth="1"/>
    <col min="22" max="22" width="7.7109375" style="40" bestFit="1" customWidth="1"/>
    <col min="23" max="42" width="6.42578125" style="40" bestFit="1" customWidth="1"/>
    <col min="43" max="43" width="12.140625" style="40" bestFit="1" customWidth="1"/>
    <col min="44" max="47" width="6.42578125" style="40" bestFit="1" customWidth="1"/>
    <col min="48" max="48" width="7.42578125" style="40" bestFit="1" customWidth="1"/>
    <col min="49" max="49" width="8.140625" style="40" bestFit="1" customWidth="1"/>
    <col min="50" max="50" width="7.140625" style="40" bestFit="1" customWidth="1"/>
    <col min="51" max="51" width="6.42578125" style="40" bestFit="1" customWidth="1"/>
    <col min="52" max="52" width="7.42578125" style="40" bestFit="1" customWidth="1"/>
    <col min="53" max="61" width="6.42578125" style="40" bestFit="1" customWidth="1"/>
    <col min="62" max="62" width="6.5703125" style="40" bestFit="1" customWidth="1"/>
    <col min="63" max="63" width="17" style="40" bestFit="1" customWidth="1"/>
    <col min="64" max="64" width="9.42578125" style="12" bestFit="1" customWidth="1"/>
    <col min="65" max="65" width="10.7109375" style="56" bestFit="1" customWidth="1"/>
    <col min="66" max="66" width="13.5703125" style="12" bestFit="1" customWidth="1"/>
    <col min="67" max="16384" width="9.140625" style="12"/>
  </cols>
  <sheetData>
    <row r="2" spans="1:63" ht="12.75" customHeight="1">
      <c r="A2" s="70" t="s">
        <v>28</v>
      </c>
      <c r="B2" s="70" t="s">
        <v>29</v>
      </c>
      <c r="C2" s="71" t="s">
        <v>122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8" t="s">
        <v>27</v>
      </c>
    </row>
    <row r="3" spans="1:63" ht="18" customHeight="1">
      <c r="A3" s="70"/>
      <c r="B3" s="70"/>
      <c r="C3" s="72" t="s">
        <v>24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26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 t="s">
        <v>25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8"/>
    </row>
    <row r="4" spans="1:63">
      <c r="A4" s="70"/>
      <c r="B4" s="70"/>
      <c r="C4" s="76" t="s">
        <v>1</v>
      </c>
      <c r="D4" s="76"/>
      <c r="E4" s="76"/>
      <c r="F4" s="76"/>
      <c r="G4" s="76"/>
      <c r="H4" s="76"/>
      <c r="I4" s="76"/>
      <c r="J4" s="76"/>
      <c r="K4" s="76"/>
      <c r="L4" s="76"/>
      <c r="M4" s="76" t="s">
        <v>23</v>
      </c>
      <c r="N4" s="76"/>
      <c r="O4" s="76"/>
      <c r="P4" s="76"/>
      <c r="Q4" s="76"/>
      <c r="R4" s="76"/>
      <c r="S4" s="76"/>
      <c r="T4" s="76"/>
      <c r="U4" s="76"/>
      <c r="V4" s="76"/>
      <c r="W4" s="73" t="s">
        <v>1</v>
      </c>
      <c r="X4" s="74"/>
      <c r="Y4" s="74"/>
      <c r="Z4" s="74"/>
      <c r="AA4" s="74"/>
      <c r="AB4" s="74"/>
      <c r="AC4" s="74"/>
      <c r="AD4" s="74"/>
      <c r="AE4" s="74"/>
      <c r="AF4" s="75"/>
      <c r="AG4" s="76" t="s">
        <v>23</v>
      </c>
      <c r="AH4" s="76"/>
      <c r="AI4" s="76"/>
      <c r="AJ4" s="76"/>
      <c r="AK4" s="76"/>
      <c r="AL4" s="76"/>
      <c r="AM4" s="76"/>
      <c r="AN4" s="76"/>
      <c r="AO4" s="76"/>
      <c r="AP4" s="76"/>
      <c r="AQ4" s="76" t="s">
        <v>1</v>
      </c>
      <c r="AR4" s="76"/>
      <c r="AS4" s="76"/>
      <c r="AT4" s="76"/>
      <c r="AU4" s="76"/>
      <c r="AV4" s="76"/>
      <c r="AW4" s="76"/>
      <c r="AX4" s="76"/>
      <c r="AY4" s="76"/>
      <c r="AZ4" s="76"/>
      <c r="BA4" s="76" t="s">
        <v>23</v>
      </c>
      <c r="BB4" s="76"/>
      <c r="BC4" s="76"/>
      <c r="BD4" s="76"/>
      <c r="BE4" s="76"/>
      <c r="BF4" s="76"/>
      <c r="BG4" s="76"/>
      <c r="BH4" s="76"/>
      <c r="BI4" s="76"/>
      <c r="BJ4" s="76"/>
      <c r="BK4" s="78"/>
    </row>
    <row r="5" spans="1:63">
      <c r="A5" s="70"/>
      <c r="B5" s="70"/>
      <c r="C5" s="72" t="s">
        <v>21</v>
      </c>
      <c r="D5" s="72"/>
      <c r="E5" s="72"/>
      <c r="F5" s="72"/>
      <c r="G5" s="72"/>
      <c r="H5" s="72" t="s">
        <v>22</v>
      </c>
      <c r="I5" s="72"/>
      <c r="J5" s="72"/>
      <c r="K5" s="72"/>
      <c r="L5" s="72"/>
      <c r="M5" s="72" t="s">
        <v>21</v>
      </c>
      <c r="N5" s="72"/>
      <c r="O5" s="72"/>
      <c r="P5" s="72"/>
      <c r="Q5" s="72"/>
      <c r="R5" s="72" t="s">
        <v>22</v>
      </c>
      <c r="S5" s="72"/>
      <c r="T5" s="72"/>
      <c r="U5" s="72"/>
      <c r="V5" s="72"/>
      <c r="W5" s="72" t="s">
        <v>21</v>
      </c>
      <c r="X5" s="72"/>
      <c r="Y5" s="72"/>
      <c r="Z5" s="72"/>
      <c r="AA5" s="72"/>
      <c r="AB5" s="72" t="s">
        <v>22</v>
      </c>
      <c r="AC5" s="72"/>
      <c r="AD5" s="72"/>
      <c r="AE5" s="72"/>
      <c r="AF5" s="72"/>
      <c r="AG5" s="72" t="s">
        <v>21</v>
      </c>
      <c r="AH5" s="72"/>
      <c r="AI5" s="72"/>
      <c r="AJ5" s="72"/>
      <c r="AK5" s="72"/>
      <c r="AL5" s="72" t="s">
        <v>22</v>
      </c>
      <c r="AM5" s="72"/>
      <c r="AN5" s="72"/>
      <c r="AO5" s="72"/>
      <c r="AP5" s="72"/>
      <c r="AQ5" s="72" t="s">
        <v>21</v>
      </c>
      <c r="AR5" s="72"/>
      <c r="AS5" s="72"/>
      <c r="AT5" s="72"/>
      <c r="AU5" s="72"/>
      <c r="AV5" s="72" t="s">
        <v>22</v>
      </c>
      <c r="AW5" s="72"/>
      <c r="AX5" s="72"/>
      <c r="AY5" s="72"/>
      <c r="AZ5" s="72"/>
      <c r="BA5" s="72" t="s">
        <v>21</v>
      </c>
      <c r="BB5" s="72"/>
      <c r="BC5" s="72"/>
      <c r="BD5" s="72"/>
      <c r="BE5" s="72"/>
      <c r="BF5" s="72" t="s">
        <v>22</v>
      </c>
      <c r="BG5" s="72"/>
      <c r="BH5" s="72"/>
      <c r="BI5" s="72"/>
      <c r="BJ5" s="72"/>
      <c r="BK5" s="78"/>
    </row>
    <row r="6" spans="1:63" ht="15" customHeight="1">
      <c r="A6" s="70"/>
      <c r="B6" s="70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8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4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4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4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4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4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4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4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4">
      <c r="A24" s="18"/>
      <c r="B24" s="57" t="s">
        <v>107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f t="shared" ref="AI24:BJ25" si="6">SUM(BH23:BH23)</f>
        <v>0</v>
      </c>
      <c r="BI24" s="21">
        <v>0</v>
      </c>
      <c r="BJ24" s="21">
        <v>0</v>
      </c>
      <c r="BK24" s="41">
        <f>SUM(C24:BJ24)</f>
        <v>0</v>
      </c>
      <c r="BL24" s="58"/>
    </row>
    <row r="25" spans="1:64">
      <c r="A25" s="18"/>
      <c r="B25" s="22" t="s">
        <v>50</v>
      </c>
      <c r="C25" s="21">
        <f>SUM(C24:C24)</f>
        <v>0</v>
      </c>
      <c r="D25" s="21">
        <f>D24</f>
        <v>0</v>
      </c>
      <c r="E25" s="21">
        <f>SUM(E24:E24)</f>
        <v>0</v>
      </c>
      <c r="F25" s="21">
        <f>SUM(F24:F24)</f>
        <v>0</v>
      </c>
      <c r="G25" s="21">
        <f>SUM(G24:G24)</f>
        <v>0</v>
      </c>
      <c r="H25" s="21">
        <f>SUM(H24:H24)</f>
        <v>0</v>
      </c>
      <c r="I25" s="21">
        <f>SUM(I24:I24)</f>
        <v>0</v>
      </c>
      <c r="J25" s="21">
        <f t="shared" ref="J25:AH25" si="7">SUM(J24:J24)</f>
        <v>0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0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0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0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</v>
      </c>
      <c r="BG25" s="21">
        <f t="shared" si="6"/>
        <v>0</v>
      </c>
      <c r="BH25" s="21">
        <f t="shared" si="6"/>
        <v>0</v>
      </c>
      <c r="BI25" s="21">
        <f t="shared" si="6"/>
        <v>0</v>
      </c>
      <c r="BJ25" s="21">
        <f t="shared" si="6"/>
        <v>0</v>
      </c>
      <c r="BK25" s="41">
        <f>SUM(C25:BJ25)</f>
        <v>0</v>
      </c>
      <c r="BL25" s="54"/>
    </row>
    <row r="26" spans="1:64">
      <c r="A26" s="18"/>
      <c r="B26" s="22" t="s">
        <v>51</v>
      </c>
      <c r="C26" s="21">
        <f t="shared" ref="C26:AH26" si="8">C10+C13+C16+C19+C22+C25</f>
        <v>0</v>
      </c>
      <c r="D26" s="21">
        <f>D10+D13+D16+D19+D22+D25</f>
        <v>0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>H10+H13+H16+H19+H22+H25</f>
        <v>0</v>
      </c>
      <c r="I26" s="21">
        <f>I10+I13+I16+I19+I22+I25</f>
        <v>0</v>
      </c>
      <c r="J26" s="21">
        <f t="shared" si="8"/>
        <v>0</v>
      </c>
      <c r="K26" s="21">
        <f t="shared" si="8"/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0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0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0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</v>
      </c>
      <c r="BG26" s="21">
        <f t="shared" si="9"/>
        <v>0</v>
      </c>
      <c r="BH26" s="21">
        <f t="shared" si="9"/>
        <v>0</v>
      </c>
      <c r="BI26" s="21">
        <f t="shared" si="9"/>
        <v>0</v>
      </c>
      <c r="BJ26" s="21">
        <f t="shared" si="9"/>
        <v>0</v>
      </c>
      <c r="BK26" s="41">
        <f>BK10+BK13+BK16+BK19+BK22+BK25</f>
        <v>0</v>
      </c>
      <c r="BL26" s="54"/>
    </row>
    <row r="27" spans="1:64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2"/>
    </row>
    <row r="28" spans="1:64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2"/>
    </row>
    <row r="29" spans="1:64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3"/>
    </row>
    <row r="30" spans="1:64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1">
        <f>SUM(C30:BJ30)</f>
        <v>0</v>
      </c>
    </row>
    <row r="31" spans="1:64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1">
        <f>SUM(C31:BJ31)</f>
        <v>0</v>
      </c>
    </row>
    <row r="32" spans="1:64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1"/>
    </row>
    <row r="33" spans="1:70">
      <c r="A33" s="18"/>
      <c r="B33" s="57" t="s">
        <v>108</v>
      </c>
      <c r="C33" s="21">
        <v>0</v>
      </c>
      <c r="D33" s="41">
        <v>0.49055863830000002</v>
      </c>
      <c r="E33" s="21">
        <v>0</v>
      </c>
      <c r="F33" s="21">
        <v>0</v>
      </c>
      <c r="G33" s="21">
        <v>0</v>
      </c>
      <c r="H33" s="41">
        <v>4.4569929696318997</v>
      </c>
      <c r="I33" s="21">
        <v>0</v>
      </c>
      <c r="J33" s="21">
        <v>0</v>
      </c>
      <c r="K33" s="21">
        <v>0</v>
      </c>
      <c r="L33" s="41">
        <v>2.1555135870998003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0.74357760576549992</v>
      </c>
      <c r="S33" s="41">
        <v>1.0994001200000001E-2</v>
      </c>
      <c r="T33" s="21">
        <v>0</v>
      </c>
      <c r="U33" s="21">
        <v>0</v>
      </c>
      <c r="V33" s="21">
        <v>2.4788357333299999E-2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24.860192409453294</v>
      </c>
      <c r="AW33" s="21">
        <v>4.7664592346996004</v>
      </c>
      <c r="AX33" s="21">
        <v>0</v>
      </c>
      <c r="AY33" s="21">
        <v>0</v>
      </c>
      <c r="AZ33" s="21">
        <v>15.332752868765601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5.8550597383610015</v>
      </c>
      <c r="BG33" s="21">
        <v>0.13473470423309999</v>
      </c>
      <c r="BH33" s="21">
        <v>0</v>
      </c>
      <c r="BI33" s="21">
        <v>0</v>
      </c>
      <c r="BJ33" s="21">
        <v>2.6656803172332002</v>
      </c>
      <c r="BK33" s="21">
        <f>SUM(C33:BJ33)</f>
        <v>61.497304432076298</v>
      </c>
      <c r="BL33" s="68"/>
      <c r="BM33" s="68"/>
      <c r="BN33" s="68"/>
      <c r="BO33" s="68"/>
      <c r="BP33" s="68"/>
      <c r="BQ33" s="68"/>
      <c r="BR33" s="68"/>
    </row>
    <row r="34" spans="1:70">
      <c r="A34" s="18"/>
      <c r="B34" s="59" t="s">
        <v>106</v>
      </c>
      <c r="C34" s="21">
        <v>0</v>
      </c>
      <c r="D34" s="41">
        <v>0.51123535753329996</v>
      </c>
      <c r="E34" s="21">
        <v>0</v>
      </c>
      <c r="F34" s="21">
        <v>0</v>
      </c>
      <c r="G34" s="21">
        <v>0</v>
      </c>
      <c r="H34" s="41">
        <v>2.2664695172321996</v>
      </c>
      <c r="I34" s="65">
        <v>3.76886666666E-2</v>
      </c>
      <c r="J34" s="21">
        <v>0</v>
      </c>
      <c r="K34" s="21">
        <v>0</v>
      </c>
      <c r="L34" s="41">
        <v>4.3979685982665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0.15354904519889997</v>
      </c>
      <c r="S34" s="41">
        <v>0</v>
      </c>
      <c r="T34" s="21">
        <v>0</v>
      </c>
      <c r="U34" s="21">
        <v>0</v>
      </c>
      <c r="V34" s="21">
        <v>0.68796901163330004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5.709921731361602</v>
      </c>
      <c r="AW34" s="21">
        <v>22.147527175032906</v>
      </c>
      <c r="AX34" s="21">
        <v>0</v>
      </c>
      <c r="AY34" s="21">
        <v>0</v>
      </c>
      <c r="AZ34" s="21">
        <v>57.678702032564786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0.73756552873029979</v>
      </c>
      <c r="BG34" s="21">
        <v>0</v>
      </c>
      <c r="BH34" s="21">
        <v>0</v>
      </c>
      <c r="BI34" s="21">
        <v>0</v>
      </c>
      <c r="BJ34" s="21">
        <v>0.23760309396660001</v>
      </c>
      <c r="BK34" s="21">
        <f>SUM(C34:BJ34)</f>
        <v>94.566199758186983</v>
      </c>
      <c r="BL34" s="68"/>
      <c r="BM34" s="68"/>
      <c r="BN34" s="68"/>
      <c r="BO34" s="68"/>
      <c r="BP34" s="68"/>
      <c r="BQ34" s="68"/>
      <c r="BR34" s="68"/>
    </row>
    <row r="35" spans="1:70">
      <c r="A35" s="18"/>
      <c r="B35" s="20" t="s">
        <v>37</v>
      </c>
      <c r="C35" s="21">
        <f>SUM(C33:C34)</f>
        <v>0</v>
      </c>
      <c r="D35" s="21">
        <f>SUM(D33:D34)</f>
        <v>1.0017939958333</v>
      </c>
      <c r="E35" s="21">
        <f t="shared" ref="E35:BI35" si="11">SUM(E33:E34)</f>
        <v>0</v>
      </c>
      <c r="F35" s="21">
        <f t="shared" si="11"/>
        <v>0</v>
      </c>
      <c r="G35" s="21">
        <f t="shared" si="11"/>
        <v>0</v>
      </c>
      <c r="H35" s="21">
        <f>SUM(H33:H34)</f>
        <v>6.7234624868640989</v>
      </c>
      <c r="I35" s="41">
        <f>SUM(I33:I34)</f>
        <v>3.76886666666E-2</v>
      </c>
      <c r="J35" s="21">
        <f t="shared" si="11"/>
        <v>0</v>
      </c>
      <c r="K35" s="21">
        <f t="shared" si="11"/>
        <v>0</v>
      </c>
      <c r="L35" s="41">
        <f>SUM(L33:L34)</f>
        <v>6.5534821853663008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>SUM(R33:R34)</f>
        <v>0.89712665096439992</v>
      </c>
      <c r="S35" s="41">
        <f>SUM(S33:S34)</f>
        <v>1.0994001200000001E-2</v>
      </c>
      <c r="T35" s="21">
        <f t="shared" si="11"/>
        <v>0</v>
      </c>
      <c r="U35" s="21">
        <f t="shared" si="11"/>
        <v>0</v>
      </c>
      <c r="V35" s="21">
        <f>SUM(V33:V34)</f>
        <v>0.71275736896660002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>SUM(AV33:AV34)</f>
        <v>30.570114140814894</v>
      </c>
      <c r="AW35" s="21">
        <f>SUM(AW33:AW34)</f>
        <v>26.913986409732505</v>
      </c>
      <c r="AX35" s="21">
        <f t="shared" si="11"/>
        <v>0</v>
      </c>
      <c r="AY35" s="21">
        <f t="shared" si="11"/>
        <v>0</v>
      </c>
      <c r="AZ35" s="21">
        <f>SUM(AZ33:AZ34)</f>
        <v>73.011454901330382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>SUM(BF33:BF34)</f>
        <v>6.592625267091301</v>
      </c>
      <c r="BG35" s="21">
        <f>SUM(BG33:BG34)</f>
        <v>0.13473470423309999</v>
      </c>
      <c r="BH35" s="21">
        <f t="shared" si="11"/>
        <v>0</v>
      </c>
      <c r="BI35" s="21">
        <f t="shared" si="11"/>
        <v>0</v>
      </c>
      <c r="BJ35" s="21">
        <f>SUM(BJ33:BJ34)</f>
        <v>2.9032834111998</v>
      </c>
      <c r="BK35" s="21">
        <f>SUM(C35:BJ35)</f>
        <v>156.06350419026327</v>
      </c>
      <c r="BL35" s="68"/>
      <c r="BM35" s="68"/>
      <c r="BN35" s="68"/>
      <c r="BO35" s="68"/>
      <c r="BP35" s="68"/>
      <c r="BQ35" s="68"/>
      <c r="BR35" s="68"/>
    </row>
    <row r="36" spans="1:70">
      <c r="A36" s="18"/>
      <c r="B36" s="22" t="s">
        <v>55</v>
      </c>
      <c r="C36" s="21">
        <f t="shared" ref="C36:BJ36" si="12">C31+C35</f>
        <v>0</v>
      </c>
      <c r="D36" s="21">
        <f>D31+D35</f>
        <v>1.0017939958333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6.7234624868640989</v>
      </c>
      <c r="I36" s="41">
        <f>I31+I35</f>
        <v>3.76886666666E-2</v>
      </c>
      <c r="J36" s="21">
        <f t="shared" si="12"/>
        <v>0</v>
      </c>
      <c r="K36" s="21">
        <f t="shared" si="12"/>
        <v>0</v>
      </c>
      <c r="L36" s="41">
        <f t="shared" si="12"/>
        <v>6.5534821853663008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0.89712665096439992</v>
      </c>
      <c r="S36" s="41">
        <f t="shared" si="12"/>
        <v>1.0994001200000001E-2</v>
      </c>
      <c r="T36" s="21">
        <f t="shared" si="12"/>
        <v>0</v>
      </c>
      <c r="U36" s="21">
        <f t="shared" si="12"/>
        <v>0</v>
      </c>
      <c r="V36" s="21">
        <f t="shared" si="12"/>
        <v>0.71275736896660002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30.570114140814894</v>
      </c>
      <c r="AW36" s="21">
        <f t="shared" si="12"/>
        <v>26.913986409732505</v>
      </c>
      <c r="AX36" s="21">
        <f t="shared" si="12"/>
        <v>0</v>
      </c>
      <c r="AY36" s="21">
        <f t="shared" si="12"/>
        <v>0</v>
      </c>
      <c r="AZ36" s="21">
        <f t="shared" si="12"/>
        <v>73.011454901330382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6.592625267091301</v>
      </c>
      <c r="BG36" s="21">
        <f t="shared" si="12"/>
        <v>0.13473470423309999</v>
      </c>
      <c r="BH36" s="21">
        <f t="shared" si="12"/>
        <v>0</v>
      </c>
      <c r="BI36" s="21">
        <f t="shared" si="12"/>
        <v>0</v>
      </c>
      <c r="BJ36" s="21">
        <f t="shared" si="12"/>
        <v>2.9032834111998</v>
      </c>
      <c r="BK36" s="21">
        <f>SUM(C36:BJ36)</f>
        <v>156.06350419026327</v>
      </c>
      <c r="BL36" s="68"/>
      <c r="BM36" s="68"/>
      <c r="BN36" s="68"/>
      <c r="BO36" s="68"/>
      <c r="BP36" s="68"/>
      <c r="BQ36" s="68"/>
      <c r="BR36" s="68"/>
    </row>
    <row r="37" spans="1:70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68"/>
      <c r="BM37" s="68"/>
      <c r="BN37" s="68"/>
      <c r="BO37" s="68"/>
      <c r="BP37" s="68"/>
      <c r="BQ37" s="68"/>
      <c r="BR37" s="68"/>
    </row>
    <row r="38" spans="1:70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6"/>
      <c r="BL38" s="68"/>
      <c r="BM38" s="68"/>
      <c r="BN38" s="68"/>
      <c r="BO38" s="68"/>
      <c r="BP38" s="68"/>
      <c r="BQ38" s="68"/>
      <c r="BR38" s="68"/>
    </row>
    <row r="39" spans="1:70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70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70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70">
      <c r="A42" s="18"/>
      <c r="B42" s="2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1"/>
    </row>
    <row r="43" spans="1:70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70">
      <c r="A44" s="18" t="s">
        <v>32</v>
      </c>
      <c r="B44" s="19" t="s">
        <v>62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21"/>
    </row>
    <row r="45" spans="1:70">
      <c r="A45" s="18"/>
      <c r="B45" s="20" t="s">
        <v>119</v>
      </c>
      <c r="C45" s="21">
        <v>0</v>
      </c>
      <c r="D45" s="21">
        <v>0.51029999999999998</v>
      </c>
      <c r="E45" s="21">
        <v>0</v>
      </c>
      <c r="F45" s="21">
        <v>0</v>
      </c>
      <c r="G45" s="21">
        <v>0</v>
      </c>
      <c r="H45" s="21">
        <v>589.37750000000005</v>
      </c>
      <c r="I45" s="21">
        <v>163.2251</v>
      </c>
      <c r="J45" s="21">
        <v>2.0377000000000001</v>
      </c>
      <c r="K45" s="21">
        <v>0.71089999999999998</v>
      </c>
      <c r="L45" s="21">
        <v>483.62990000000002</v>
      </c>
      <c r="M45" s="21">
        <v>0</v>
      </c>
      <c r="N45" s="21">
        <v>1.37E-2</v>
      </c>
      <c r="O45" s="21">
        <v>0</v>
      </c>
      <c r="P45" s="21">
        <v>0</v>
      </c>
      <c r="Q45" s="21">
        <v>0</v>
      </c>
      <c r="R45" s="21">
        <v>246.38229999999999</v>
      </c>
      <c r="S45" s="21">
        <v>8.4346999999999994</v>
      </c>
      <c r="T45" s="21">
        <v>0</v>
      </c>
      <c r="U45" s="21">
        <v>0</v>
      </c>
      <c r="V45" s="21">
        <v>126.8593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1621.1814000000002</v>
      </c>
      <c r="BL45" s="56"/>
      <c r="BN45" s="56"/>
      <c r="BO45" s="56"/>
    </row>
    <row r="46" spans="1:70">
      <c r="A46" s="18"/>
      <c r="B46" s="22" t="s">
        <v>34</v>
      </c>
      <c r="C46" s="31">
        <f>C45</f>
        <v>0</v>
      </c>
      <c r="D46" s="21">
        <f>D45</f>
        <v>0.51029999999999998</v>
      </c>
      <c r="E46" s="21">
        <f t="shared" ref="E46:BJ46" si="14">E45</f>
        <v>0</v>
      </c>
      <c r="F46" s="21">
        <f t="shared" si="14"/>
        <v>0</v>
      </c>
      <c r="G46" s="21">
        <f t="shared" si="14"/>
        <v>0</v>
      </c>
      <c r="H46" s="21">
        <f t="shared" si="14"/>
        <v>589.37750000000005</v>
      </c>
      <c r="I46" s="21">
        <f t="shared" si="14"/>
        <v>163.2251</v>
      </c>
      <c r="J46" s="21">
        <f t="shared" si="14"/>
        <v>2.0377000000000001</v>
      </c>
      <c r="K46" s="21">
        <f t="shared" si="14"/>
        <v>0.71089999999999998</v>
      </c>
      <c r="L46" s="21">
        <f t="shared" si="14"/>
        <v>483.62990000000002</v>
      </c>
      <c r="M46" s="21">
        <f t="shared" si="14"/>
        <v>0</v>
      </c>
      <c r="N46" s="21">
        <f>N45</f>
        <v>1.37E-2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>R45</f>
        <v>246.38229999999999</v>
      </c>
      <c r="S46" s="21">
        <f>S45</f>
        <v>8.4346999999999994</v>
      </c>
      <c r="T46" s="21">
        <f t="shared" si="14"/>
        <v>0</v>
      </c>
      <c r="U46" s="21">
        <f t="shared" si="14"/>
        <v>0</v>
      </c>
      <c r="V46" s="21">
        <f>V45</f>
        <v>126.8593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1621.1814000000002</v>
      </c>
      <c r="BL46" s="56"/>
      <c r="BO46" s="56"/>
    </row>
    <row r="47" spans="1:70">
      <c r="A47" s="18" t="s">
        <v>35</v>
      </c>
      <c r="B47" s="19" t="s">
        <v>63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18"/>
      <c r="BL47" s="56"/>
      <c r="BO47" s="56"/>
    </row>
    <row r="48" spans="1:70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56"/>
      <c r="BO48" s="56"/>
    </row>
    <row r="49" spans="1:67">
      <c r="A49" s="18"/>
      <c r="B49" s="20" t="s">
        <v>110</v>
      </c>
      <c r="C49" s="21">
        <v>0</v>
      </c>
      <c r="D49" s="21">
        <v>0.51890000000000003</v>
      </c>
      <c r="E49" s="21">
        <v>0</v>
      </c>
      <c r="F49" s="21">
        <v>0</v>
      </c>
      <c r="G49" s="21">
        <v>0</v>
      </c>
      <c r="H49" s="21">
        <v>80.954700000000003</v>
      </c>
      <c r="I49" s="21">
        <v>284.60989999999998</v>
      </c>
      <c r="J49" s="21">
        <v>33.319299999999998</v>
      </c>
      <c r="K49" s="21">
        <v>84.369900000000001</v>
      </c>
      <c r="L49" s="21">
        <v>265.0693</v>
      </c>
      <c r="M49" s="21">
        <v>0</v>
      </c>
      <c r="N49" s="21">
        <v>7.6499999999999999E-2</v>
      </c>
      <c r="O49" s="21">
        <v>0</v>
      </c>
      <c r="P49" s="21">
        <v>0</v>
      </c>
      <c r="Q49" s="21">
        <v>0</v>
      </c>
      <c r="R49" s="67">
        <v>31.968599999999999</v>
      </c>
      <c r="S49" s="21">
        <v>7.4371</v>
      </c>
      <c r="T49" s="21">
        <v>0</v>
      </c>
      <c r="U49" s="21">
        <v>0</v>
      </c>
      <c r="V49" s="21">
        <v>56.395299999999999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>SUM(C49:BJ49)</f>
        <v>844.71950000000004</v>
      </c>
      <c r="BL49" s="56"/>
      <c r="BN49" s="56"/>
      <c r="BO49" s="56"/>
    </row>
    <row r="50" spans="1:67">
      <c r="A50" s="18"/>
      <c r="B50" s="20" t="s">
        <v>111</v>
      </c>
      <c r="C50" s="21">
        <v>0</v>
      </c>
      <c r="D50" s="21">
        <v>7.8799999999999995E-2</v>
      </c>
      <c r="E50" s="21">
        <v>0</v>
      </c>
      <c r="F50" s="21">
        <v>0</v>
      </c>
      <c r="G50" s="21">
        <v>0</v>
      </c>
      <c r="H50" s="21">
        <v>5.2523</v>
      </c>
      <c r="I50" s="21">
        <v>17.1677</v>
      </c>
      <c r="J50" s="21">
        <v>0</v>
      </c>
      <c r="K50" s="21">
        <v>0</v>
      </c>
      <c r="L50" s="21">
        <v>6.5054999999999996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1.5847</v>
      </c>
      <c r="S50" s="21">
        <v>3.2800000000000003E-2</v>
      </c>
      <c r="T50" s="21">
        <v>0</v>
      </c>
      <c r="U50" s="21">
        <v>0</v>
      </c>
      <c r="V50" s="21">
        <v>0.46610000000000001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31.087900000000005</v>
      </c>
      <c r="BL50" s="56"/>
      <c r="BN50" s="56"/>
      <c r="BO50" s="56"/>
    </row>
    <row r="51" spans="1:67">
      <c r="A51" s="18"/>
      <c r="B51" s="20" t="s">
        <v>112</v>
      </c>
      <c r="C51" s="21">
        <v>0</v>
      </c>
      <c r="D51" s="21">
        <v>0.40789999999999998</v>
      </c>
      <c r="E51" s="21">
        <v>0</v>
      </c>
      <c r="F51" s="21">
        <v>0</v>
      </c>
      <c r="G51" s="21">
        <v>0</v>
      </c>
      <c r="H51" s="21">
        <v>20.784700000000001</v>
      </c>
      <c r="I51" s="21">
        <v>951.54849999999999</v>
      </c>
      <c r="J51" s="21">
        <v>1.4367000000000001</v>
      </c>
      <c r="K51" s="21">
        <v>105.3817</v>
      </c>
      <c r="L51" s="21">
        <v>28.704899999999999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6.3479000000000001</v>
      </c>
      <c r="S51" s="21">
        <v>0.16930000000000001</v>
      </c>
      <c r="T51" s="21">
        <v>0</v>
      </c>
      <c r="U51" s="21">
        <v>0</v>
      </c>
      <c r="V51" s="21">
        <v>3.3845000000000001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1118.1660999999997</v>
      </c>
      <c r="BL51" s="56"/>
      <c r="BN51" s="56"/>
      <c r="BO51" s="56"/>
    </row>
    <row r="52" spans="1:67">
      <c r="A52" s="18"/>
      <c r="B52" s="20" t="s">
        <v>113</v>
      </c>
      <c r="C52" s="21">
        <v>0</v>
      </c>
      <c r="D52" s="21">
        <v>0.48430000000000001</v>
      </c>
      <c r="E52" s="21">
        <v>0</v>
      </c>
      <c r="F52" s="21">
        <v>0</v>
      </c>
      <c r="G52" s="21">
        <v>0</v>
      </c>
      <c r="H52" s="21">
        <v>114.64449999999999</v>
      </c>
      <c r="I52" s="21">
        <v>235.5573</v>
      </c>
      <c r="J52" s="21">
        <v>72.467500000000001</v>
      </c>
      <c r="K52" s="21">
        <v>0.60329999999999995</v>
      </c>
      <c r="L52" s="21">
        <v>345.02539999999999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34.992800000000003</v>
      </c>
      <c r="S52" s="21">
        <v>6.548</v>
      </c>
      <c r="T52" s="21">
        <v>0.85570000000000002</v>
      </c>
      <c r="U52" s="21">
        <v>0</v>
      </c>
      <c r="V52" s="21">
        <v>55.790999999999997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866.96979999999985</v>
      </c>
      <c r="BL52" s="56"/>
      <c r="BN52" s="56"/>
      <c r="BO52" s="56"/>
    </row>
    <row r="53" spans="1:67">
      <c r="A53" s="18"/>
      <c r="B53" s="20" t="s">
        <v>114</v>
      </c>
      <c r="C53" s="21">
        <v>0</v>
      </c>
      <c r="D53" s="21">
        <v>0.52310000000000001</v>
      </c>
      <c r="E53" s="21">
        <v>0</v>
      </c>
      <c r="F53" s="21">
        <v>0</v>
      </c>
      <c r="G53" s="21">
        <v>0</v>
      </c>
      <c r="H53" s="21">
        <v>26.392199999999999</v>
      </c>
      <c r="I53" s="21">
        <v>8.6989999999999998</v>
      </c>
      <c r="J53" s="21">
        <v>1.4330000000000001</v>
      </c>
      <c r="K53" s="21">
        <v>1.0726</v>
      </c>
      <c r="L53" s="21">
        <v>48.906799999999997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6.3913000000000002</v>
      </c>
      <c r="S53" s="21">
        <v>5.5399999999999998E-2</v>
      </c>
      <c r="T53" s="21">
        <v>0</v>
      </c>
      <c r="U53" s="21">
        <v>0</v>
      </c>
      <c r="V53" s="21">
        <v>6.3282999999999996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99.801700000000011</v>
      </c>
      <c r="BL53" s="56"/>
      <c r="BN53" s="56"/>
      <c r="BO53" s="56"/>
    </row>
    <row r="54" spans="1:67">
      <c r="A54" s="18"/>
      <c r="B54" s="20" t="s">
        <v>115</v>
      </c>
      <c r="C54" s="21">
        <v>0</v>
      </c>
      <c r="D54" s="21">
        <v>0.2802</v>
      </c>
      <c r="E54" s="21">
        <v>0</v>
      </c>
      <c r="F54" s="21">
        <v>0</v>
      </c>
      <c r="G54" s="21">
        <v>0</v>
      </c>
      <c r="H54" s="21">
        <v>0.56369999999999998</v>
      </c>
      <c r="I54" s="21">
        <v>0.1187</v>
      </c>
      <c r="J54" s="21">
        <v>0</v>
      </c>
      <c r="K54" s="21">
        <v>0</v>
      </c>
      <c r="L54" s="21">
        <v>0.98809999999999998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0.3695</v>
      </c>
      <c r="S54" s="21">
        <v>4.0000000000000001E-3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2.3241999999999998</v>
      </c>
      <c r="BL54" s="56"/>
      <c r="BN54" s="56"/>
      <c r="BO54" s="56"/>
    </row>
    <row r="55" spans="1:67">
      <c r="A55" s="18"/>
      <c r="B55" s="20" t="s">
        <v>116</v>
      </c>
      <c r="C55" s="21">
        <v>0</v>
      </c>
      <c r="D55" s="21">
        <v>5.21E-2</v>
      </c>
      <c r="E55" s="21">
        <v>0</v>
      </c>
      <c r="F55" s="21">
        <v>0</v>
      </c>
      <c r="G55" s="21">
        <v>0</v>
      </c>
      <c r="H55" s="21">
        <v>3.1137000000000001</v>
      </c>
      <c r="I55" s="21">
        <v>1.0960000000000001</v>
      </c>
      <c r="J55" s="21" t="s">
        <v>121</v>
      </c>
      <c r="K55" s="21">
        <v>0</v>
      </c>
      <c r="L55" s="21">
        <v>1.5122</v>
      </c>
      <c r="M55" s="21">
        <v>0</v>
      </c>
      <c r="N55" s="21">
        <v>3.5999999999999999E-3</v>
      </c>
      <c r="O55" s="21">
        <v>0</v>
      </c>
      <c r="P55" s="21">
        <v>0</v>
      </c>
      <c r="Q55" s="21">
        <v>0</v>
      </c>
      <c r="R55" s="21">
        <v>0.85780000000000001</v>
      </c>
      <c r="S55" s="21">
        <v>0.2051</v>
      </c>
      <c r="T55" s="21">
        <v>0</v>
      </c>
      <c r="U55" s="21">
        <v>0</v>
      </c>
      <c r="V55" s="21">
        <v>5.3600000000000002E-2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6.8940999999999999</v>
      </c>
      <c r="BL55" s="56"/>
      <c r="BN55" s="56"/>
      <c r="BO55" s="56"/>
    </row>
    <row r="56" spans="1:67">
      <c r="A56" s="18"/>
      <c r="B56" s="20" t="s">
        <v>117</v>
      </c>
      <c r="C56" s="21">
        <v>0</v>
      </c>
      <c r="D56" s="21">
        <v>0.39029999999999998</v>
      </c>
      <c r="E56" s="21">
        <v>0</v>
      </c>
      <c r="F56" s="21">
        <v>0</v>
      </c>
      <c r="G56" s="21">
        <v>0</v>
      </c>
      <c r="H56" s="21">
        <v>6.069</v>
      </c>
      <c r="I56" s="21">
        <v>1.3006</v>
      </c>
      <c r="J56" s="21">
        <v>0</v>
      </c>
      <c r="K56" s="21">
        <v>0</v>
      </c>
      <c r="L56" s="21">
        <v>5.4977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1.1866000000000001</v>
      </c>
      <c r="S56" s="21">
        <v>3.6400000000000002E-2</v>
      </c>
      <c r="T56" s="21">
        <v>0</v>
      </c>
      <c r="U56" s="21">
        <v>0</v>
      </c>
      <c r="V56" s="21">
        <v>0.72629999999999995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15.206900000000001</v>
      </c>
      <c r="BL56" s="56"/>
      <c r="BN56" s="56"/>
      <c r="BO56" s="56"/>
    </row>
    <row r="57" spans="1:67">
      <c r="A57" s="18"/>
      <c r="B57" s="20" t="s">
        <v>118</v>
      </c>
      <c r="C57" s="21">
        <v>0</v>
      </c>
      <c r="D57" s="21">
        <v>0.43409999999999999</v>
      </c>
      <c r="E57" s="21">
        <v>0</v>
      </c>
      <c r="F57" s="21">
        <v>0</v>
      </c>
      <c r="G57" s="21">
        <v>0</v>
      </c>
      <c r="H57" s="21">
        <v>132.90379999999999</v>
      </c>
      <c r="I57" s="21">
        <v>84.841999999999999</v>
      </c>
      <c r="J57" s="21">
        <v>1724.3597</v>
      </c>
      <c r="K57" s="21">
        <v>18.9725</v>
      </c>
      <c r="L57" s="21">
        <v>26.071899999999999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40.046900000000001</v>
      </c>
      <c r="S57" s="21">
        <v>1.2847999999999999</v>
      </c>
      <c r="T57" s="21">
        <v>0</v>
      </c>
      <c r="U57" s="21">
        <v>0</v>
      </c>
      <c r="V57" s="21">
        <v>11.053800000000001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2039.9694999999999</v>
      </c>
      <c r="BL57" s="56"/>
      <c r="BN57" s="56"/>
      <c r="BO57" s="56"/>
    </row>
    <row r="58" spans="1:67">
      <c r="A58" s="18"/>
      <c r="B58" s="22" t="s">
        <v>37</v>
      </c>
      <c r="C58" s="21">
        <f>+SUM(C48:C57)</f>
        <v>0</v>
      </c>
      <c r="D58" s="21">
        <f t="shared" ref="D58:BJ58" si="16">+SUM(D48:D57)</f>
        <v>3.1696999999999993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390.67860000000002</v>
      </c>
      <c r="I58" s="21">
        <f t="shared" si="16"/>
        <v>1584.9397000000001</v>
      </c>
      <c r="J58" s="21">
        <f t="shared" si="16"/>
        <v>1833.0162</v>
      </c>
      <c r="K58" s="21">
        <f t="shared" si="16"/>
        <v>210.39999999999998</v>
      </c>
      <c r="L58" s="21">
        <f t="shared" si="16"/>
        <v>728.28180000000009</v>
      </c>
      <c r="M58" s="21">
        <f t="shared" si="16"/>
        <v>0</v>
      </c>
      <c r="N58" s="21">
        <f t="shared" si="16"/>
        <v>8.0100000000000005E-2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123.74610000000001</v>
      </c>
      <c r="S58" s="21">
        <f t="shared" si="16"/>
        <v>15.772900000000002</v>
      </c>
      <c r="T58" s="21">
        <f t="shared" si="16"/>
        <v>0.85570000000000002</v>
      </c>
      <c r="U58" s="21">
        <f t="shared" si="16"/>
        <v>0</v>
      </c>
      <c r="V58" s="21">
        <f t="shared" si="16"/>
        <v>134.19890000000001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41">
        <f>SUM(C58:BJ58)</f>
        <v>5025.1397000000006</v>
      </c>
      <c r="BL58" s="56"/>
      <c r="BN58" s="56"/>
    </row>
    <row r="59" spans="1:67">
      <c r="A59" s="18"/>
      <c r="B59" s="22" t="s">
        <v>55</v>
      </c>
      <c r="C59" s="21">
        <f t="shared" ref="C59:AH59" si="17">C46+C58</f>
        <v>0</v>
      </c>
      <c r="D59" s="21">
        <f>D46+D58</f>
        <v>3.6799999999999993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>H46+H58</f>
        <v>980.05610000000001</v>
      </c>
      <c r="I59" s="21">
        <f>I46+I58</f>
        <v>1748.1648</v>
      </c>
      <c r="J59" s="21">
        <f>J46+J58</f>
        <v>1835.0539000000001</v>
      </c>
      <c r="K59" s="21">
        <f>K46+K58</f>
        <v>211.11089999999999</v>
      </c>
      <c r="L59" s="21">
        <f>L46+L58</f>
        <v>1211.9117000000001</v>
      </c>
      <c r="M59" s="21">
        <f t="shared" si="17"/>
        <v>0</v>
      </c>
      <c r="N59" s="21">
        <f>N46+N58</f>
        <v>9.3800000000000008E-2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>R46+R58</f>
        <v>370.1284</v>
      </c>
      <c r="S59" s="21">
        <f>S46+S58</f>
        <v>24.207599999999999</v>
      </c>
      <c r="T59" s="41">
        <f>T46+T58</f>
        <v>0.85570000000000002</v>
      </c>
      <c r="U59" s="21">
        <f t="shared" si="17"/>
        <v>0</v>
      </c>
      <c r="V59" s="21">
        <f>V46+V58</f>
        <v>261.0582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1">
        <f>BK46+BK58</f>
        <v>6646.321100000001</v>
      </c>
      <c r="BL59" s="56"/>
      <c r="BN59" s="56"/>
    </row>
    <row r="60" spans="1:67">
      <c r="A60" s="18"/>
      <c r="B60" s="1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69"/>
    </row>
    <row r="61" spans="1:67">
      <c r="A61" s="13" t="s">
        <v>64</v>
      </c>
      <c r="B61" s="14" t="s">
        <v>65</v>
      </c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69"/>
      <c r="BL61" s="56"/>
    </row>
    <row r="62" spans="1:67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7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7">
      <c r="A64" s="18"/>
      <c r="B64" s="35" t="s">
        <v>66</v>
      </c>
      <c r="C64" s="31">
        <f t="shared" ref="C64:AH64" si="20">C26+C36+C41+C59+C63</f>
        <v>0</v>
      </c>
      <c r="D64" s="21">
        <f t="shared" si="20"/>
        <v>4.6817939958332992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986.77956248686417</v>
      </c>
      <c r="I64" s="21">
        <f t="shared" si="20"/>
        <v>1748.2024886666666</v>
      </c>
      <c r="J64" s="21">
        <f t="shared" si="20"/>
        <v>1835.0539000000001</v>
      </c>
      <c r="K64" s="21">
        <f t="shared" si="20"/>
        <v>211.11089999999999</v>
      </c>
      <c r="L64" s="21">
        <f t="shared" si="20"/>
        <v>1218.4651821853663</v>
      </c>
      <c r="M64" s="21">
        <f t="shared" si="20"/>
        <v>0</v>
      </c>
      <c r="N64" s="21">
        <f t="shared" si="20"/>
        <v>9.3800000000000008E-2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371.02552665096442</v>
      </c>
      <c r="S64" s="21">
        <f t="shared" si="20"/>
        <v>24.2185940012</v>
      </c>
      <c r="T64" s="21">
        <f t="shared" si="20"/>
        <v>0.85570000000000002</v>
      </c>
      <c r="U64" s="21">
        <f t="shared" si="20"/>
        <v>0</v>
      </c>
      <c r="V64" s="21">
        <f t="shared" si="20"/>
        <v>261.77095736896661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30.570114140814894</v>
      </c>
      <c r="AW64" s="21">
        <f t="shared" si="21"/>
        <v>26.913986409732505</v>
      </c>
      <c r="AX64" s="21">
        <f t="shared" si="21"/>
        <v>0</v>
      </c>
      <c r="AY64" s="21">
        <f t="shared" si="21"/>
        <v>0</v>
      </c>
      <c r="AZ64" s="21">
        <f t="shared" si="21"/>
        <v>73.011454901330382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6.592625267091301</v>
      </c>
      <c r="BG64" s="21">
        <f t="shared" si="21"/>
        <v>0.13473470423309999</v>
      </c>
      <c r="BH64" s="21">
        <f t="shared" si="21"/>
        <v>0</v>
      </c>
      <c r="BI64" s="21">
        <f t="shared" si="21"/>
        <v>0</v>
      </c>
      <c r="BJ64" s="21">
        <f t="shared" si="21"/>
        <v>2.9032834111998</v>
      </c>
      <c r="BK64" s="41">
        <f>BK26+BK36+BK41+BK59+BK63</f>
        <v>6802.3846041902643</v>
      </c>
      <c r="BN64" s="46"/>
    </row>
    <row r="65" spans="1:65">
      <c r="A65" s="18"/>
      <c r="B65" s="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69"/>
    </row>
    <row r="66" spans="1:65">
      <c r="A66" s="13" t="s">
        <v>67</v>
      </c>
      <c r="B66" s="36" t="s">
        <v>68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69"/>
    </row>
    <row r="67" spans="1:65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21">
        <f>+SUM(C68:BJ68)</f>
        <v>0</v>
      </c>
    </row>
    <row r="69" spans="1:6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>
      <c r="BK72" s="50"/>
    </row>
    <row r="73" spans="1:65" s="40" customFormat="1">
      <c r="A73" s="37" t="s">
        <v>95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96</v>
      </c>
      <c r="L73" s="38"/>
      <c r="M73" s="38"/>
      <c r="N73" s="38"/>
      <c r="O73" s="38"/>
      <c r="P73" s="38"/>
      <c r="BM73" s="60"/>
    </row>
    <row r="74" spans="1:65">
      <c r="A74" s="37" t="s">
        <v>97</v>
      </c>
      <c r="B74" s="38"/>
      <c r="C74" s="38"/>
      <c r="D74" s="38"/>
      <c r="E74" s="38"/>
      <c r="F74" s="38"/>
      <c r="G74" s="38"/>
      <c r="H74" s="38"/>
      <c r="I74" s="38"/>
      <c r="J74" s="38"/>
      <c r="K74" s="37" t="s">
        <v>98</v>
      </c>
      <c r="L74" s="38"/>
      <c r="M74" s="38"/>
      <c r="N74" s="38"/>
      <c r="O74" s="38"/>
      <c r="P74" s="38"/>
      <c r="BK74" s="50"/>
    </row>
    <row r="75" spans="1:6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7" t="s">
        <v>99</v>
      </c>
      <c r="L75" s="38"/>
      <c r="M75" s="38"/>
      <c r="N75" s="38"/>
      <c r="O75" s="38"/>
      <c r="P75" s="38"/>
    </row>
    <row r="76" spans="1:65">
      <c r="A76" s="37" t="s">
        <v>100</v>
      </c>
      <c r="B76" s="38"/>
      <c r="C76" s="38"/>
      <c r="D76" s="38"/>
      <c r="E76" s="38"/>
      <c r="F76" s="38"/>
      <c r="G76" s="38"/>
      <c r="H76" s="38"/>
      <c r="I76" s="38"/>
      <c r="J76" s="38"/>
      <c r="K76" s="37" t="s">
        <v>101</v>
      </c>
      <c r="L76" s="38"/>
      <c r="M76" s="38"/>
      <c r="N76" s="38"/>
      <c r="O76" s="38"/>
      <c r="P76" s="38"/>
    </row>
    <row r="77" spans="1:65">
      <c r="A77" s="37" t="s">
        <v>102</v>
      </c>
      <c r="B77" s="38"/>
      <c r="C77" s="38"/>
      <c r="D77" s="38"/>
      <c r="E77" s="38"/>
      <c r="F77" s="38"/>
      <c r="G77" s="38"/>
      <c r="H77" s="38"/>
      <c r="I77" s="38"/>
      <c r="J77" s="38"/>
      <c r="K77" s="37" t="s">
        <v>103</v>
      </c>
      <c r="L77" s="38"/>
      <c r="M77" s="38"/>
      <c r="N77" s="38"/>
      <c r="O77" s="38"/>
      <c r="P77" s="38"/>
    </row>
    <row r="78" spans="1:6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 t="s">
        <v>104</v>
      </c>
      <c r="L78" s="38"/>
      <c r="M78" s="38"/>
      <c r="N78" s="38"/>
      <c r="O78" s="38"/>
      <c r="P78" s="38"/>
    </row>
    <row r="79" spans="1:6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1" spans="4:63">
      <c r="BK81" s="60"/>
    </row>
    <row r="82" spans="4:63">
      <c r="BK82" s="60"/>
    </row>
    <row r="90" spans="4:63">
      <c r="D90" s="47"/>
    </row>
  </sheetData>
  <mergeCells count="25"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9"/>
  <sheetViews>
    <sheetView showGridLines="0" topLeftCell="A2" zoomScaleNormal="100" workbookViewId="0">
      <selection activeCell="D5" sqref="D5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2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79" t="s">
        <v>123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12">
      <c r="B3" s="82" t="s">
        <v>109</v>
      </c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45">
        <v>0</v>
      </c>
      <c r="J5" s="45">
        <v>0</v>
      </c>
      <c r="K5" s="7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6">
        <v>0</v>
      </c>
      <c r="F6" s="6">
        <v>0.19089802686599999</v>
      </c>
      <c r="G6" s="6">
        <v>0</v>
      </c>
      <c r="H6" s="6">
        <v>0</v>
      </c>
      <c r="I6" s="45">
        <v>17.1738</v>
      </c>
      <c r="J6" s="45">
        <v>7.8773000000000009</v>
      </c>
      <c r="K6" s="7">
        <f t="shared" ref="K6:K41" si="0">SUM(D6:J6)</f>
        <v>25.241998026866003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45">
        <v>5.45E-2</v>
      </c>
      <c r="J7" s="45">
        <v>0.41569999999999996</v>
      </c>
      <c r="K7" s="7">
        <f t="shared" si="0"/>
        <v>0.47019999999999995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6">
        <v>0</v>
      </c>
      <c r="F8" s="6">
        <v>2.3683651665999997E-3</v>
      </c>
      <c r="G8" s="6">
        <v>0</v>
      </c>
      <c r="H8" s="6">
        <v>0</v>
      </c>
      <c r="I8" s="45">
        <v>4.9832999999999998</v>
      </c>
      <c r="J8" s="45">
        <v>1.5549999999999999</v>
      </c>
      <c r="K8" s="7">
        <f t="shared" si="0"/>
        <v>6.5406683651665993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6">
        <v>0</v>
      </c>
      <c r="F9" s="6">
        <v>5.6682164866400007E-2</v>
      </c>
      <c r="G9" s="6">
        <v>0</v>
      </c>
      <c r="H9" s="6">
        <v>0</v>
      </c>
      <c r="I9" s="45">
        <v>12.174200000000001</v>
      </c>
      <c r="J9" s="45">
        <v>13.569700000000001</v>
      </c>
      <c r="K9" s="7">
        <f t="shared" si="0"/>
        <v>25.800582164866402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6">
        <v>0</v>
      </c>
      <c r="F10" s="6">
        <v>0.21847754336649999</v>
      </c>
      <c r="G10" s="6">
        <v>0</v>
      </c>
      <c r="H10" s="6">
        <v>0</v>
      </c>
      <c r="I10" s="45">
        <v>5.0987999999999998</v>
      </c>
      <c r="J10" s="45">
        <v>12.041399999999998</v>
      </c>
      <c r="K10" s="7">
        <f t="shared" si="0"/>
        <v>17.358677543366497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6">
        <v>0</v>
      </c>
      <c r="F11" s="6">
        <v>0.24825413999979998</v>
      </c>
      <c r="G11" s="6">
        <v>0</v>
      </c>
      <c r="H11" s="6">
        <v>0</v>
      </c>
      <c r="I11" s="45">
        <v>0</v>
      </c>
      <c r="J11" s="45">
        <v>0</v>
      </c>
      <c r="K11" s="7">
        <f t="shared" si="0"/>
        <v>0.24825413999979998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45">
        <v>0</v>
      </c>
      <c r="J12" s="45">
        <v>0</v>
      </c>
      <c r="K12" s="7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45">
        <v>0</v>
      </c>
      <c r="J13" s="45">
        <v>0</v>
      </c>
      <c r="K13" s="7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6">
        <v>0</v>
      </c>
      <c r="F14" s="6">
        <v>0.10573497596639998</v>
      </c>
      <c r="G14" s="6">
        <v>0</v>
      </c>
      <c r="H14" s="6">
        <v>0</v>
      </c>
      <c r="I14" s="45">
        <v>6.0675000000000008</v>
      </c>
      <c r="J14" s="45">
        <v>4.3509999999999991</v>
      </c>
      <c r="K14" s="7">
        <f t="shared" si="0"/>
        <v>10.524234975966401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6">
        <v>0</v>
      </c>
      <c r="F15" s="6">
        <v>4.1756738936305</v>
      </c>
      <c r="G15" s="6">
        <v>0</v>
      </c>
      <c r="H15" s="6">
        <v>0</v>
      </c>
      <c r="I15" s="45">
        <v>119.63160000000002</v>
      </c>
      <c r="J15" s="45">
        <v>100.28649999999999</v>
      </c>
      <c r="K15" s="7">
        <f t="shared" si="0"/>
        <v>224.0937738936305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6">
        <v>0</v>
      </c>
      <c r="F16" s="6">
        <v>1.1015352722989999</v>
      </c>
      <c r="G16" s="6">
        <v>0</v>
      </c>
      <c r="H16" s="6">
        <v>0</v>
      </c>
      <c r="I16" s="45">
        <v>27.739799999999999</v>
      </c>
      <c r="J16" s="45">
        <v>61.961200000000005</v>
      </c>
      <c r="K16" s="7">
        <f t="shared" si="0"/>
        <v>90.802535272298996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6">
        <v>0</v>
      </c>
      <c r="F17" s="6">
        <v>2.9713317433200003E-2</v>
      </c>
      <c r="G17" s="6">
        <v>0</v>
      </c>
      <c r="H17" s="6">
        <v>0</v>
      </c>
      <c r="I17" s="45">
        <v>0.97299999999999998</v>
      </c>
      <c r="J17" s="45">
        <v>0.47670000000000001</v>
      </c>
      <c r="K17" s="7">
        <f t="shared" si="0"/>
        <v>1.4794133174331998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45">
        <v>3.5392000000000001</v>
      </c>
      <c r="J18" s="45">
        <v>0.46150000000000002</v>
      </c>
      <c r="K18" s="7">
        <f t="shared" si="0"/>
        <v>4.0007000000000001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6">
        <v>0</v>
      </c>
      <c r="F19" s="6">
        <v>0.13321763223300001</v>
      </c>
      <c r="G19" s="6">
        <v>0</v>
      </c>
      <c r="H19" s="6">
        <v>0</v>
      </c>
      <c r="I19" s="45">
        <v>0</v>
      </c>
      <c r="J19" s="45">
        <v>0</v>
      </c>
      <c r="K19" s="7">
        <f t="shared" si="0"/>
        <v>0.13321763223300001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6">
        <v>0</v>
      </c>
      <c r="F20" s="6">
        <v>19.500703870895794</v>
      </c>
      <c r="G20" s="6">
        <v>0</v>
      </c>
      <c r="H20" s="6">
        <v>0</v>
      </c>
      <c r="I20" s="45">
        <v>131.92559999999997</v>
      </c>
      <c r="J20" s="45">
        <v>227.36709999999999</v>
      </c>
      <c r="K20" s="7">
        <f t="shared" si="0"/>
        <v>378.79340387089576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6">
        <v>0</v>
      </c>
      <c r="F21" s="6">
        <v>0.89020917109899989</v>
      </c>
      <c r="G21" s="6">
        <v>0</v>
      </c>
      <c r="H21" s="6">
        <v>0</v>
      </c>
      <c r="I21" s="45">
        <v>35.709999999999994</v>
      </c>
      <c r="J21" s="45">
        <v>21.533000000000001</v>
      </c>
      <c r="K21" s="7">
        <f t="shared" si="0"/>
        <v>58.133209171098997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45">
        <v>0</v>
      </c>
      <c r="J22" s="45">
        <v>0</v>
      </c>
      <c r="K22" s="7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6">
        <v>0</v>
      </c>
      <c r="F23" s="6">
        <v>0.44187945739919998</v>
      </c>
      <c r="G23" s="6">
        <v>0</v>
      </c>
      <c r="H23" s="6">
        <v>0</v>
      </c>
      <c r="I23" s="45">
        <v>18.808700000000002</v>
      </c>
      <c r="J23" s="45">
        <v>12.519899999999998</v>
      </c>
      <c r="K23" s="7">
        <f t="shared" si="0"/>
        <v>31.770479457399198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6">
        <v>0</v>
      </c>
      <c r="F24" s="6">
        <v>83.633349089953711</v>
      </c>
      <c r="G24" s="6">
        <v>0</v>
      </c>
      <c r="H24" s="6">
        <v>0</v>
      </c>
      <c r="I24" s="45">
        <v>722.87290000000007</v>
      </c>
      <c r="J24" s="45">
        <v>3942.7487000000006</v>
      </c>
      <c r="K24" s="7">
        <f t="shared" si="0"/>
        <v>4749.2549490899546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6">
        <v>0</v>
      </c>
      <c r="F25" s="6">
        <v>8.2392300666E-3</v>
      </c>
      <c r="G25" s="6">
        <v>0</v>
      </c>
      <c r="H25" s="6">
        <v>0</v>
      </c>
      <c r="I25" s="45">
        <v>5.0000000000000001E-3</v>
      </c>
      <c r="J25" s="45">
        <v>2.6000000000000002E-2</v>
      </c>
      <c r="K25" s="7">
        <f t="shared" si="0"/>
        <v>3.9239230066600003E-2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45">
        <v>0.19419999999999998</v>
      </c>
      <c r="J26" s="45">
        <v>0.37080000000000002</v>
      </c>
      <c r="K26" s="7">
        <f t="shared" si="0"/>
        <v>0.56499999999999995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45">
        <v>3.2000000000000002E-3</v>
      </c>
      <c r="J27" s="45">
        <v>8.0000000000000004E-4</v>
      </c>
      <c r="K27" s="7">
        <f t="shared" si="0"/>
        <v>4.0000000000000001E-3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45">
        <v>0.1225</v>
      </c>
      <c r="J28" s="45">
        <v>0.12890000000000001</v>
      </c>
      <c r="K28" s="7">
        <f t="shared" si="0"/>
        <v>0.25140000000000001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6">
        <v>0</v>
      </c>
      <c r="F29" s="6">
        <v>27.712419840564799</v>
      </c>
      <c r="G29" s="6">
        <v>0</v>
      </c>
      <c r="H29" s="6">
        <v>0</v>
      </c>
      <c r="I29" s="45">
        <v>94.545999999999992</v>
      </c>
      <c r="J29" s="45">
        <v>167.93839999999997</v>
      </c>
      <c r="K29" s="7">
        <f t="shared" si="0"/>
        <v>290.19681984056479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6">
        <v>0</v>
      </c>
      <c r="F30" s="6">
        <v>0.11842972253299999</v>
      </c>
      <c r="G30" s="6">
        <v>0</v>
      </c>
      <c r="H30" s="6">
        <v>0</v>
      </c>
      <c r="I30" s="45">
        <v>5.8712</v>
      </c>
      <c r="J30" s="45">
        <v>4.6551000000000009</v>
      </c>
      <c r="K30" s="7">
        <f t="shared" si="0"/>
        <v>10.644729722533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6">
        <v>0</v>
      </c>
      <c r="F31" s="6">
        <v>0.73334012386639991</v>
      </c>
      <c r="G31" s="6">
        <v>0</v>
      </c>
      <c r="H31" s="6">
        <v>0</v>
      </c>
      <c r="I31" s="45">
        <v>50.031499999999994</v>
      </c>
      <c r="J31" s="45">
        <v>90.226699999999994</v>
      </c>
      <c r="K31" s="7">
        <f t="shared" si="0"/>
        <v>140.9915401238664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6">
        <v>0</v>
      </c>
      <c r="F32" s="6">
        <v>0.1049871213332</v>
      </c>
      <c r="G32" s="6">
        <v>0</v>
      </c>
      <c r="H32" s="6">
        <v>0</v>
      </c>
      <c r="I32" s="45">
        <v>0</v>
      </c>
      <c r="J32" s="45">
        <v>0</v>
      </c>
      <c r="K32" s="7">
        <f t="shared" si="0"/>
        <v>0.1049871213332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6">
        <v>0</v>
      </c>
      <c r="F33" s="6">
        <v>8.2880966933200004E-2</v>
      </c>
      <c r="G33" s="6">
        <v>0</v>
      </c>
      <c r="H33" s="6">
        <v>0</v>
      </c>
      <c r="I33" s="45">
        <v>11.275600000000001</v>
      </c>
      <c r="J33" s="45">
        <v>7.4643999999999995</v>
      </c>
      <c r="K33" s="7">
        <f t="shared" si="0"/>
        <v>18.822880966933198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6">
        <v>0</v>
      </c>
      <c r="F34" s="6">
        <v>0.18885430869949998</v>
      </c>
      <c r="G34" s="6">
        <v>0</v>
      </c>
      <c r="H34" s="6">
        <v>0</v>
      </c>
      <c r="I34" s="45">
        <v>19.0473</v>
      </c>
      <c r="J34" s="45">
        <v>11.481</v>
      </c>
      <c r="K34" s="7">
        <f t="shared" si="0"/>
        <v>30.717154308699499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45">
        <v>0</v>
      </c>
      <c r="J35" s="45">
        <v>0</v>
      </c>
      <c r="K35" s="7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6">
        <v>0</v>
      </c>
      <c r="F36" s="6">
        <v>5.1714146452973973</v>
      </c>
      <c r="G36" s="6">
        <v>0</v>
      </c>
      <c r="H36" s="6">
        <v>0</v>
      </c>
      <c r="I36" s="45">
        <v>141.0522</v>
      </c>
      <c r="J36" s="45">
        <v>114.69050000000001</v>
      </c>
      <c r="K36" s="7">
        <f t="shared" si="0"/>
        <v>260.91411464529745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6">
        <v>0</v>
      </c>
      <c r="F37" s="6">
        <v>4.425673052197002</v>
      </c>
      <c r="G37" s="6">
        <v>0</v>
      </c>
      <c r="H37" s="6">
        <v>0</v>
      </c>
      <c r="I37" s="45">
        <v>46.336300000000008</v>
      </c>
      <c r="J37" s="45">
        <v>57.203000000000017</v>
      </c>
      <c r="K37" s="7">
        <f t="shared" si="0"/>
        <v>107.96497305219702</v>
      </c>
      <c r="L37" s="45">
        <v>0</v>
      </c>
    </row>
    <row r="38" spans="2:12">
      <c r="B38" s="4">
        <v>34</v>
      </c>
      <c r="C38" s="8" t="s">
        <v>92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45">
        <v>0.161</v>
      </c>
      <c r="J38" s="45">
        <v>7.46E-2</v>
      </c>
      <c r="K38" s="7">
        <f t="shared" si="0"/>
        <v>0.2356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6">
        <v>0</v>
      </c>
      <c r="F39" s="6">
        <v>5.0130014681983974</v>
      </c>
      <c r="G39" s="6">
        <v>0</v>
      </c>
      <c r="H39" s="6">
        <v>0</v>
      </c>
      <c r="I39" s="45">
        <v>53.156100000000002</v>
      </c>
      <c r="J39" s="45">
        <v>40.000300000000003</v>
      </c>
      <c r="K39" s="7">
        <f t="shared" si="0"/>
        <v>98.169401468198402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6">
        <v>0</v>
      </c>
      <c r="F40" s="6">
        <v>0.31562632023320003</v>
      </c>
      <c r="G40" s="6">
        <v>0</v>
      </c>
      <c r="H40" s="6">
        <v>0</v>
      </c>
      <c r="I40" s="45">
        <v>0</v>
      </c>
      <c r="J40" s="45">
        <v>0</v>
      </c>
      <c r="K40" s="7">
        <f t="shared" si="0"/>
        <v>0.31562632023320003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6">
        <v>0</v>
      </c>
      <c r="F41" s="6">
        <v>1.4599404691655</v>
      </c>
      <c r="G41" s="6">
        <v>0</v>
      </c>
      <c r="H41" s="6">
        <v>0</v>
      </c>
      <c r="I41" s="45">
        <v>92.62639999999999</v>
      </c>
      <c r="J41" s="45">
        <v>123.7145</v>
      </c>
      <c r="K41" s="7">
        <f t="shared" si="0"/>
        <v>217.80084046916551</v>
      </c>
      <c r="L41" s="6">
        <v>0</v>
      </c>
    </row>
    <row r="42" spans="2:12">
      <c r="B42" s="4"/>
      <c r="C42" s="8"/>
      <c r="D42" s="9"/>
      <c r="E42" s="53"/>
      <c r="F42" s="61"/>
      <c r="G42" s="2"/>
      <c r="H42" s="2"/>
      <c r="I42" s="45"/>
      <c r="J42" s="45"/>
      <c r="K42" s="2"/>
      <c r="L42" s="7"/>
    </row>
    <row r="43" spans="2:12">
      <c r="B43" s="3" t="s">
        <v>93</v>
      </c>
      <c r="C43" s="2"/>
      <c r="D43" s="10">
        <f>SUM(D5:D41)</f>
        <v>0</v>
      </c>
      <c r="E43" s="10">
        <f>SUM(E5:E41)</f>
        <v>0</v>
      </c>
      <c r="F43" s="62">
        <f>SUM(F5:F41)</f>
        <v>156.06350419026333</v>
      </c>
      <c r="G43" s="10">
        <f t="shared" ref="G43:L43" si="1">SUM(G5:G41)</f>
        <v>0</v>
      </c>
      <c r="H43" s="10">
        <f t="shared" si="1"/>
        <v>0</v>
      </c>
      <c r="I43" s="45">
        <f>SUM(I5:I42)</f>
        <v>1621.1813999999999</v>
      </c>
      <c r="J43" s="10">
        <f>SUM(J5:J42)</f>
        <v>5025.1396999999988</v>
      </c>
      <c r="K43" s="66">
        <f>SUM(K5:K41)</f>
        <v>6802.3846041902652</v>
      </c>
      <c r="L43" s="10">
        <f t="shared" si="1"/>
        <v>0</v>
      </c>
    </row>
    <row r="44" spans="2:12">
      <c r="B44" s="1" t="s">
        <v>94</v>
      </c>
      <c r="E44" s="51"/>
      <c r="F44" s="48"/>
      <c r="G44" s="11"/>
      <c r="J44" s="11"/>
      <c r="K44" s="48"/>
    </row>
    <row r="45" spans="2:12">
      <c r="E45" s="51"/>
      <c r="F45" s="48"/>
      <c r="I45" s="44"/>
      <c r="J45" s="49"/>
      <c r="K45" s="55"/>
    </row>
    <row r="46" spans="2:12">
      <c r="E46" s="51"/>
      <c r="F46" s="48"/>
      <c r="I46" s="49"/>
      <c r="K46" s="48"/>
    </row>
    <row r="47" spans="2:12">
      <c r="I47" s="64"/>
    </row>
    <row r="48" spans="2:12">
      <c r="J48" s="63"/>
    </row>
    <row r="49" spans="10:10">
      <c r="J49" s="63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gopiraju.cherukuri</cp:lastModifiedBy>
  <dcterms:created xsi:type="dcterms:W3CDTF">2014-04-07T11:08:08Z</dcterms:created>
  <dcterms:modified xsi:type="dcterms:W3CDTF">2015-12-03T10:34:34Z</dcterms:modified>
</cp:coreProperties>
</file>